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saldivar\Documents\INTN\UTA\Año 2022\Rendición de Cuentas INTN 2022\002 2do Trimestre 2022\"/>
    </mc:Choice>
  </mc:AlternateContent>
  <bookViews>
    <workbookView xWindow="-120" yWindow="-120" windowWidth="20730" windowHeight="11040"/>
  </bookViews>
  <sheets>
    <sheet name="Hoja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27" i="1" l="1"/>
  <c r="E126" i="1"/>
  <c r="D126" i="1"/>
  <c r="F125" i="1"/>
  <c r="F124" i="1"/>
  <c r="E123" i="1"/>
  <c r="D123" i="1"/>
  <c r="F122" i="1"/>
  <c r="F121" i="1"/>
  <c r="F120" i="1"/>
  <c r="F119" i="1"/>
  <c r="F118" i="1"/>
  <c r="E117" i="1"/>
  <c r="D117" i="1"/>
  <c r="F116" i="1"/>
  <c r="F115" i="1"/>
  <c r="F114" i="1"/>
  <c r="F113" i="1"/>
  <c r="F112" i="1"/>
  <c r="F111" i="1"/>
  <c r="F110" i="1"/>
  <c r="E109" i="1"/>
  <c r="D109" i="1"/>
  <c r="F108" i="1"/>
  <c r="F107" i="1"/>
  <c r="F106" i="1"/>
  <c r="F105" i="1"/>
  <c r="F104" i="1"/>
  <c r="F103" i="1"/>
  <c r="F102" i="1"/>
  <c r="F101" i="1"/>
  <c r="E100" i="1"/>
  <c r="D100" i="1"/>
  <c r="F99" i="1"/>
  <c r="F98" i="1"/>
  <c r="F97" i="1"/>
  <c r="F96" i="1"/>
  <c r="F95" i="1"/>
  <c r="E94" i="1"/>
  <c r="D94" i="1"/>
  <c r="F117" i="1" l="1"/>
  <c r="F109" i="1"/>
  <c r="F94" i="1"/>
  <c r="E128" i="1"/>
  <c r="F100" i="1"/>
  <c r="F123" i="1"/>
  <c r="F126" i="1"/>
  <c r="D128" i="1"/>
  <c r="F128" i="1" l="1"/>
</calcChain>
</file>

<file path=xl/sharedStrings.xml><?xml version="1.0" encoding="utf-8"?>
<sst xmlns="http://schemas.openxmlformats.org/spreadsheetml/2006/main" count="417" uniqueCount="332">
  <si>
    <t>1- PRESENTACIÓN</t>
  </si>
  <si>
    <t>Misión institucional</t>
  </si>
  <si>
    <t>Qué es la institución (en lenguaje sencillo, menos de 100 palabras)</t>
  </si>
  <si>
    <t>Nro.</t>
  </si>
  <si>
    <t>Dependencia</t>
  </si>
  <si>
    <t>Responsable</t>
  </si>
  <si>
    <t>Cargo que Ocupa</t>
  </si>
  <si>
    <t>3.1. Resolución de Aprobación y Anexo de Plan de Rendición de Cuentas</t>
  </si>
  <si>
    <t>Priorización</t>
  </si>
  <si>
    <t>Vinculación POI, PEI, PND, ODS.</t>
  </si>
  <si>
    <t>Justificaciones</t>
  </si>
  <si>
    <t xml:space="preserve">Evidencia </t>
  </si>
  <si>
    <t>1°</t>
  </si>
  <si>
    <t>2°</t>
  </si>
  <si>
    <t>4.1 Nivel de Cumplimiento  de Minimo de Información Disponible - Transparencia Activa Ley 5189 /14</t>
  </si>
  <si>
    <t>Mes</t>
  </si>
  <si>
    <t>Nivel de Cumplimiento (%)</t>
  </si>
  <si>
    <t>4.2 Nivel de Cumplimiento  de Minimo de Información Disponible - Transparencia Activa Ley 5282/14</t>
  </si>
  <si>
    <t>4.3 Nivel de Cumplimiento de Respuestas a Consultas Ciudadanas - Transparencia Pasiva Ley N° 5282/14</t>
  </si>
  <si>
    <t>Cantidad de Consultas</t>
  </si>
  <si>
    <t>Respondidos</t>
  </si>
  <si>
    <t>No Respondidos</t>
  </si>
  <si>
    <t>N°</t>
  </si>
  <si>
    <t>Descripción</t>
  </si>
  <si>
    <t>Objetivo</t>
  </si>
  <si>
    <t>Metas</t>
  </si>
  <si>
    <t>Población Beneficiaria</t>
  </si>
  <si>
    <t>Valor de Inversión</t>
  </si>
  <si>
    <t>Porcentaje de Ejecución</t>
  </si>
  <si>
    <t>Evidencias</t>
  </si>
  <si>
    <t>Financieras</t>
  </si>
  <si>
    <t>De Gestión</t>
  </si>
  <si>
    <t>Externas</t>
  </si>
  <si>
    <t>Otras</t>
  </si>
  <si>
    <t>4.6 Servicios o Productos Misionales (Depende de la Naturaleza de la Misión Insitucional, puede abarcar un Programa o Proyecto)</t>
  </si>
  <si>
    <t>Resultados Logrados</t>
  </si>
  <si>
    <t>Evidencia (Informe de Avance de Metas - SPR)</t>
  </si>
  <si>
    <t>4.7 Contrataciones realizadas</t>
  </si>
  <si>
    <t>ID</t>
  </si>
  <si>
    <t>Objeto</t>
  </si>
  <si>
    <t>Valor del Contrato</t>
  </si>
  <si>
    <t>Proveedor Adjudicado</t>
  </si>
  <si>
    <t>Estado (Ejecución - Finiquitado)</t>
  </si>
  <si>
    <t>Enlace DNCP</t>
  </si>
  <si>
    <t>Rubro</t>
  </si>
  <si>
    <t>Sub-rubros</t>
  </si>
  <si>
    <t>Presupuestado</t>
  </si>
  <si>
    <t>Ejecutado</t>
  </si>
  <si>
    <t>Saldos</t>
  </si>
  <si>
    <t>Evidencia (Enlace Ley 5189)</t>
  </si>
  <si>
    <t>4.9 Fortalecimiento Institucional (Normativas, Estructura Interna, Infraestructura, adquisiciones, etc. En el trimestre, periodo del Informe)</t>
  </si>
  <si>
    <t>Descripción del Fortalecimiento</t>
  </si>
  <si>
    <t>Costo de Inversión</t>
  </si>
  <si>
    <t>Descripción del Beneficio</t>
  </si>
  <si>
    <t>Evidencia</t>
  </si>
  <si>
    <t>5.1. Canales de Participación Ciudadana existentes a la fecha.</t>
  </si>
  <si>
    <t>Denominación</t>
  </si>
  <si>
    <t>Dependencia Responsable del Canal de Participación</t>
  </si>
  <si>
    <t>Evidencia (Página Web, Buzón de SQR, Etc.)</t>
  </si>
  <si>
    <t>5.2. Aportes y Mejoras resultantes de la Participación Ciudadana</t>
  </si>
  <si>
    <t>Propuesta de Mejora</t>
  </si>
  <si>
    <t>Canal Utilizado</t>
  </si>
  <si>
    <t>Acción o Medida tomada por OEE</t>
  </si>
  <si>
    <t>Observaciones</t>
  </si>
  <si>
    <t>5.3 Gestión de denuncias de corrupción</t>
  </si>
  <si>
    <t>Ticket Numero</t>
  </si>
  <si>
    <t>Fecha Ingreso</t>
  </si>
  <si>
    <t>Estado</t>
  </si>
  <si>
    <t>6.1 Informes de Auditorias Internas y Auditorías Externas en el Trimestre</t>
  </si>
  <si>
    <t>Auditorias Financieras</t>
  </si>
  <si>
    <t>Evidencia (Enlace Ley 5282/14)</t>
  </si>
  <si>
    <t>Auditorías Externas</t>
  </si>
  <si>
    <t>Otros tipos de Auditoria</t>
  </si>
  <si>
    <t>Planes de Mejoramiento elaborados en el Trimestre</t>
  </si>
  <si>
    <t>Informe de referencia</t>
  </si>
  <si>
    <t>Evidencia (Adjuntar Documento)</t>
  </si>
  <si>
    <t>6.2 Modelo Estándar de Control Interno para las Instituciones Públicas del Paraguay</t>
  </si>
  <si>
    <t>Periodo</t>
  </si>
  <si>
    <t>Nivel de Cumplimiento</t>
  </si>
  <si>
    <t>4.5 Proyectos y Programas no Ejecutados</t>
  </si>
  <si>
    <t>Calificación MECIP de la Contraloría General de la República (CGR)</t>
  </si>
  <si>
    <t>3.2 Plan de Rendición de Cuentas. (Copiar abajo link de acceso directo)</t>
  </si>
  <si>
    <t>3- PLAN DE RENDICIÓN DE CUENTAS AL CIUDADANO</t>
  </si>
  <si>
    <t>2-PRESENTACIÓN DE LOS MIEMBROS DEL COMITÉ DE RENDICIÓN DE CUENTAS AL CIUDADANO (CRCC)</t>
  </si>
  <si>
    <t>4- GESTIÓN INSTITUCIONAL</t>
  </si>
  <si>
    <t>5- INSTANCIAS DE PARTICIPACIÓN CIUDADANA</t>
  </si>
  <si>
    <t>6- CONTROL INTERNO Y EXTERNO</t>
  </si>
  <si>
    <t xml:space="preserve">Tema </t>
  </si>
  <si>
    <t>Enlace Portal de Transparencia de la SENAC</t>
  </si>
  <si>
    <t>Enlace publicación de SFP</t>
  </si>
  <si>
    <t>Enlace Portal AIP</t>
  </si>
  <si>
    <t>Fecha</t>
  </si>
  <si>
    <t>Fecha de Contrato</t>
  </si>
  <si>
    <t>Enlace Portal de Denuncias de la SENAC</t>
  </si>
  <si>
    <t>Nro. Informe</t>
  </si>
  <si>
    <t>MATRIZ DE INFORMACIÓN MINIMA PARA INFORME DE RENDICIÓN DE CUENTAS AL CIUDADANO - EJERCICIO 2022</t>
  </si>
  <si>
    <t>4.4 Proyectos y Programas Ejecutados a la fecha del Informe</t>
  </si>
  <si>
    <t>4.8 Ejecución Financiera</t>
  </si>
  <si>
    <t xml:space="preserve">(Puede complementar información aquí y apoyarse en gráficos ilustrativos) </t>
  </si>
  <si>
    <t>Institución: Instituto Nacional de Tecnología, Normalización y Metrología (INTN)</t>
  </si>
  <si>
    <t>Contribuir con la sociedad, la industria, el comercio, el sector productivo, mediante la investigación, servicios de asistencia técnica, normalización, metrología, seguridad eléctrica, certificación e inspección, para el mejoramiento de la calidad de los productos, los servicios, el bienestar y seguridad de las personas, con un enfoque de responsabilidad social y ambiental.</t>
  </si>
  <si>
    <t>Representante de Areas Tecnicas</t>
  </si>
  <si>
    <t>Cantidad de Miembros del CRCC: 7</t>
  </si>
  <si>
    <t>Franz Heber Saldivar</t>
  </si>
  <si>
    <t>Laura Mendoza de Arbo</t>
  </si>
  <si>
    <t>Cesar Lezcano</t>
  </si>
  <si>
    <t>Pablo Olmedo</t>
  </si>
  <si>
    <t>Cesar Riveros</t>
  </si>
  <si>
    <t>Oscar Martinez</t>
  </si>
  <si>
    <t>Total nivel directivo o rango superior: 6</t>
  </si>
  <si>
    <t>Resolución INTN 133/2020. Conformación del Comité de Rendicion de Cuentas del INTN</t>
  </si>
  <si>
    <t>Director de la Dirección de Tecnologías de la Información, Comunicación y Gestión Estratégica</t>
  </si>
  <si>
    <t>Director de la Dirección de Administración y Finanzas</t>
  </si>
  <si>
    <t>Unidad de Transparencia y Anticorrupción</t>
  </si>
  <si>
    <t>Dirección de Gabinete de la Dirección General</t>
  </si>
  <si>
    <t>Directora de la Dirección de Gabinete de la Dirección General</t>
  </si>
  <si>
    <t>Dirección de Tecnologías de la Información, Comunicación y Gestión Estratégica</t>
  </si>
  <si>
    <t>Dirección de Gestión del Talento Humano</t>
  </si>
  <si>
    <t>Dirección Jurídico</t>
  </si>
  <si>
    <t>Resolución INTN 075/2022. Que aprueba el Plan de Rendición de Cuentas del INTN 2022</t>
  </si>
  <si>
    <t>Plan de Rendición de Cuentas al Ciudadano del INTN 2022</t>
  </si>
  <si>
    <t>Publicación de Calificación al INTN de la SFP</t>
  </si>
  <si>
    <t>Nivel de Cumplimiento de la Ley 5282/14</t>
  </si>
  <si>
    <t>El resultado corresponde al informe emitido por la CGR en Setiembre 2021.
Se aguarda el resultado de evaluación de los órganos de control (AGPE y CGR) correspondiente al ejercicio fiscal 2021</t>
  </si>
  <si>
    <t>Observación: En relación al proceso de evaluación del MECIP correspondiente al periodo 2021, informo que las evidencias de la implementación, fueron cargadas al sistema de carga portal MECIP de ambos Órganos de Control, así como también fue presentado el informe con la Matriz de evaluación de la efectividad del SCI.
En ese sentido cabe resaltar que el proceso de evaluación de los órganos externos se realiza conforme a lo establecido en disposiciones, que refiere "la fecha tope establecida para la carga de documentos que respaldan la implementación, aplicación y evaluación correspondiente a cada ejercicio fiscal es hasta el 28 de febrero del siguiente año de cada ejercicio fiscal cerrado, Resolución CGR N° 909/2021, asi como la  Circular AGPE PR N° 09/2021.</t>
  </si>
  <si>
    <t>POI</t>
  </si>
  <si>
    <t>Gestión de Areas Misionales</t>
  </si>
  <si>
    <t>Gestión Administrativa y Financiera</t>
  </si>
  <si>
    <t>Plan Operativo Institucional 2022</t>
  </si>
  <si>
    <t xml:space="preserve"> -</t>
  </si>
  <si>
    <t>Programa Central</t>
  </si>
  <si>
    <t>1) Otorgar Certificaciones resultantes de verificaciones e inspecciones. 
2) Elaborar las Normas Técnicas Nacionales e implementar la tecnología de la información tanto para usuarios internos como externos. 
3) Operar el Sistema Metrológico Nacional. 
4) Realizar ensayos laboratoriales, investigaciones y transferencia tecnológica. 
5) Mantener un proceso de administración eficiente y eficaz, con personal técnico, ético, competente y comprometido con la misión y la visión del INTN.</t>
  </si>
  <si>
    <t>1) Incremento del nivel de conformidad de productos, sistemas, servicios y personas con los requisitos técnicos de calidad en beneficio a la ciudadanía en general.
2) Servicios y productos con calidad debido al aumento de la confianza en los resultados arrojados por los instrumentos de medición empleados en los sectores industrial, comercial, salud, seguridad y medio ambiente, para la ciudadanía.
3) Aumento de la elaboración de Normas Técnicas Paraguayas, enfocados en el mejoramiento de la calidad de los productos, los servicios, el bienestar y seguridad; para la ciudadanía en general.</t>
  </si>
  <si>
    <t>La sociedad, la industria, el comercio y el sector productivo nacional e internacional.</t>
  </si>
  <si>
    <t>No se registran proyectos o programas no ejecutados</t>
  </si>
  <si>
    <t>Servicios Personales</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</si>
  <si>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</si>
  <si>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</si>
  <si>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</si>
  <si>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</si>
  <si>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</si>
  <si>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</si>
  <si>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</si>
  <si>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</si>
  <si>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</si>
  <si>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</si>
  <si>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</si>
  <si>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</si>
  <si>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</si>
  <si>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</si>
  <si>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</si>
  <si>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</si>
  <si>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</si>
  <si>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</si>
  <si>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</si>
  <si>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</si>
  <si>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</si>
  <si>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</si>
  <si>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Construcciones</t>
  </si>
  <si>
    <t>Adquisiciones De Maquinarias, Equipos Y Herramientas En Gene</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</si>
  <si>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</si>
  <si>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</si>
  <si>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</si>
  <si>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</si>
  <si>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</si>
  <si>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</si>
  <si>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</si>
  <si>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TOTAL GENERAL</t>
  </si>
  <si>
    <t>Ejecución</t>
  </si>
  <si>
    <t>https://denuncias.gov.py/portal-publico</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</si>
  <si>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</si>
  <si>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Facebock INTN</t>
  </si>
  <si>
    <t>Instagram INTN</t>
  </si>
  <si>
    <t>Google INTN Apartado de negocios</t>
  </si>
  <si>
    <t>Twitter INTN</t>
  </si>
  <si>
    <t>DCOM/DTIC</t>
  </si>
  <si>
    <t>Facebook INTN</t>
  </si>
  <si>
    <t>Google INTN. Apartado de negocios</t>
  </si>
  <si>
    <t>Facebook</t>
  </si>
  <si>
    <t xml:space="preserve">Realizado por DTIC, DGDG, ATC, SG, DINF                                       Anexo 2                                         </t>
  </si>
  <si>
    <t>Enlace</t>
  </si>
  <si>
    <t>Realizado por el Departamento de Comunciacion (DCOM)                          Anexo 1</t>
  </si>
  <si>
    <t xml:space="preserve">Realizado, el DCOM informo a las areas intervinientes para su proceso correspondiente.        Anexo 1                                                                                                                                                          </t>
  </si>
  <si>
    <t>Realizado por la DTIC, Dpto DINF, creacion de usuarios correo electronico                             Anexo 2</t>
  </si>
  <si>
    <t>Realizado por ONC, DG, DSE, ONM, ONN, DTIC/DCOM.                Anexo 3</t>
  </si>
  <si>
    <t>Contar con un Plan de carrreras, cargos y salarios en el INTN.</t>
  </si>
  <si>
    <t>No registra costo de inversión</t>
  </si>
  <si>
    <t>Mantenimiento de Acreditaciones</t>
  </si>
  <si>
    <t>Adecuación y actualización del costo de los servicios.</t>
  </si>
  <si>
    <t>Resolución INTN N° 92/2022.</t>
  </si>
  <si>
    <t xml:space="preserve">Red social - cuenta institucional. Medio utilizado para interactuar con los clientes y ciudadanía, utilizado como soporte para producir, compartir contenidos (imágenes, texto, vídeo), enviar y recibir mensajes,  realizar anuncios etc. </t>
  </si>
  <si>
    <t>Red social - cuenta institucional.  Medio utilizado para interactuar con los clientes y ciudadanía, utilizado como soporte para compartir fotografías, videos con los usuarios y como herramienta para la visibilidad de las actividades institucionales.</t>
  </si>
  <si>
    <t xml:space="preserve">Red social - cuenta isntitucional. El Perfil de negocio, es una herramienta que permite conectarse fácilmente con los clientes, en la búsqueda de Google y Maps, permite la publicacion de fotos en el perfil para mostrar aspectos de la institución relevantes. Permite a los clientes y ciudadnia conectarse mediante llamadas, opiniones o mensajes.                        </t>
  </si>
  <si>
    <t xml:space="preserve">Respuesta al ciudadano, con formación y datos de contacto de la Unidad de Transparencia y responsabled e la Unidad.                          </t>
  </si>
  <si>
    <t>Comunicación a las areas del institución vinculadas por la denuncia recibida por el  cliente . Trabajo conjunto con estas para la implementación de acciones correctivas.</t>
  </si>
  <si>
    <t>Mejora en la Atención de los clientes y ciudadanía.</t>
  </si>
  <si>
    <t>Analisis de los procesos de Secretaría General y de Atención al Cliente, con la creación de nuevos usuarios para acortar tiempos de respuesta.</t>
  </si>
  <si>
    <t>Reunión conjunta con areas afectadas para el análisis de alternativas.</t>
  </si>
  <si>
    <t>Jornadas de capacitación en Certificación de personas en refrigeración.                              Socialización de los servicios, requisitos para la certificación de personas, ambas actividades realizadas en la Sede Regional del INTN en Capitán Miranda Itapúa.</t>
  </si>
  <si>
    <t>Servicios de Certificación</t>
  </si>
  <si>
    <t>Ciudadanía en general</t>
  </si>
  <si>
    <t>Servicios de Ensayos Laboratoriales</t>
  </si>
  <si>
    <t>Asistencia Técnica e Investigación</t>
  </si>
  <si>
    <t xml:space="preserve">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
</t>
  </si>
  <si>
    <t>Física:  30 Asistencias
Financiera: Gs. 118.759.207.-</t>
  </si>
  <si>
    <t>Servicios Metrológicos</t>
  </si>
  <si>
    <t>Normalizaciones Técnicas</t>
  </si>
  <si>
    <t>Física: 74 Normas
Financiera: 470.295.366.-</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</si>
  <si>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</si>
  <si>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Adecuación y actualización del costo de los servicios prestados en el Organismo Nacional de Metrología, que permitira mayores ingresos para la Institución.</t>
  </si>
  <si>
    <t>Abril</t>
  </si>
  <si>
    <t>Elba Ramirez</t>
  </si>
  <si>
    <t>Periodo del informe: Abril a Junio de 2022</t>
  </si>
  <si>
    <t>Enlace Ley 5189/14</t>
  </si>
  <si>
    <t>Enlace Ley 5189/15</t>
  </si>
  <si>
    <t>Enlace Ley 5189/16</t>
  </si>
  <si>
    <t>Enlace Ley 5189/17</t>
  </si>
  <si>
    <t>Enlace Ley 5189/18</t>
  </si>
  <si>
    <t>Enlace Ley 5189/19</t>
  </si>
  <si>
    <t>Enlace Ley 5189/20</t>
  </si>
  <si>
    <t>Enlace Ley 5189/21</t>
  </si>
  <si>
    <t>Enlace Ley 5189/22</t>
  </si>
  <si>
    <t>Enlace Ley 5189/23</t>
  </si>
  <si>
    <t>Enlace Ley 5189/24</t>
  </si>
  <si>
    <t>Enlace Ley 5189/25</t>
  </si>
  <si>
    <t>Enlace Ley 5189/26</t>
  </si>
  <si>
    <t>Enlace Ley 5189/27</t>
  </si>
  <si>
    <t>Enlace Ley 5189/28</t>
  </si>
  <si>
    <t>Enlace Ley 5189/29</t>
  </si>
  <si>
    <t>Enlace Ley 5189/30</t>
  </si>
  <si>
    <t>Enlace Ley 5189/31</t>
  </si>
  <si>
    <t>Enlace Ley 5189/32</t>
  </si>
  <si>
    <t>Enlace Ley 5189/33</t>
  </si>
  <si>
    <t>Enlace Ley 5189/34</t>
  </si>
  <si>
    <t>Enlace Ley 5189/35</t>
  </si>
  <si>
    <t>Enlace Ley 5189/36</t>
  </si>
  <si>
    <t>Enlace Ley 5189/37</t>
  </si>
  <si>
    <t>Enlace Ley 5189/38</t>
  </si>
  <si>
    <t>Enlace Ley 5189/39</t>
  </si>
  <si>
    <t>Enlace Ley 5189/40</t>
  </si>
  <si>
    <t>Enlace Ley 5189/41</t>
  </si>
  <si>
    <t>Enlace Ley 5189/42</t>
  </si>
  <si>
    <t>Enlace Ley 5189/43</t>
  </si>
  <si>
    <t>Enlace Ley 5189/44</t>
  </si>
  <si>
    <t>Enlace Ley 5189/45</t>
  </si>
  <si>
    <t>Enlace Ley 5189/46</t>
  </si>
  <si>
    <t>Enlace Ley 5189/47</t>
  </si>
  <si>
    <t>https://www.contrataciones.gov.py/licitaciones/adjudicacion/contrato/411996-j-fleischman-cia-srl-2.html</t>
  </si>
  <si>
    <t>Servicio de Consultoría Contable para el INTN</t>
  </si>
  <si>
    <t>Ricardo Roman Olmedo Almiron</t>
  </si>
  <si>
    <t>https://www.contrataciones.gov.py/licitaciones/adjudicacion/contrato/411960-ricardo-roman-olmedo-almiron-1.html</t>
  </si>
  <si>
    <t>https://www.contrataciones.gov.py/licitaciones/adjudicacion/contrato/411772-grafica-monarca-s-r-l-1.html</t>
  </si>
  <si>
    <t>Adquisición de impresoras y puntos de acceso de inalámbricos para el INTN</t>
  </si>
  <si>
    <t>https://www.contrataciones.gov.py/licitaciones/adjudicacion/contrato/404309-diego-joaquin-rodriguez-barrios-1.html</t>
  </si>
  <si>
    <t>https://www.contrataciones.gov.py/licitaciones/adjudicacion/contrato/404253-winner-s-r-l-1.html</t>
  </si>
  <si>
    <t>Adquisición de pesas patrones para laboratorios móviles del INTN</t>
  </si>
  <si>
    <t>https://www.contrataciones.gov.py/licitaciones/adjudicacion/contrato/403712-hugo-felix-benitez-peralta-2.html</t>
  </si>
  <si>
    <t>https://www.contrataciones.gov.py/licitaciones/adjudicacion/contrato/403712-piro-y-s-a-3.html</t>
  </si>
  <si>
    <t>Adquisición de equipos de comunicación para el Dpto. de Comunicaciones - DTIC - INTN</t>
  </si>
  <si>
    <t>https://www.contrataciones.gov.py/licitaciones/adjudicacion/contrato/403825-dario-rene-olmedo-benitez-3.html</t>
  </si>
  <si>
    <t>https://www.contrataciones.gov.py/licitaciones/adjudicacion/contrato/403825-proem-sociedad-anonima-5.html</t>
  </si>
  <si>
    <t>https://www.contrataciones.gov.py/licitaciones/adjudicacion/contrato/403825-sda-paraguay-sa-4.html</t>
  </si>
  <si>
    <t>Resoluciónes INTN N° 132, 144, 145, 315 del 2022.</t>
  </si>
  <si>
    <t xml:space="preserve">Ejecución Presupuestaria de Gastos, Ejercicio Fiscal 2021  </t>
  </si>
  <si>
    <t>https://nube.intn.gov.py/cloud/index.php/f/177049</t>
  </si>
  <si>
    <t>Auditorias de Gestion</t>
  </si>
  <si>
    <t>https://nube.intn.gov.py/cloud/index.php/f/177043</t>
  </si>
  <si>
    <t>Auditoria de Seguimiento / Cumplimiento Anexos II y III.</t>
  </si>
  <si>
    <t>https://nube.intn.gov.py/cloud/index.php/f/177052</t>
  </si>
  <si>
    <t>https://nube.intn.gov.py/cloud/index.php/f/177126</t>
  </si>
  <si>
    <r>
      <t xml:space="preserve">Plataforma social, es un servicio de comunicación bidireccional, utilizada para compartir información de diversos tipos de forma rápida, sencilla y gratuita, el acceso a la información es en tiempo real y directamente de sus protagonistas, </t>
    </r>
    <r>
      <rPr>
        <sz val="11"/>
        <color indexed="10"/>
        <rFont val="Calibri"/>
        <family val="2"/>
      </rPr>
      <t> </t>
    </r>
    <r>
      <rPr>
        <sz val="11"/>
        <color indexed="8"/>
        <rFont val="Calibri"/>
        <family val="2"/>
      </rPr>
      <t>los mensajes en su mayoría, son fragmentos de texto que no superan los 280 caracteres.</t>
    </r>
  </si>
  <si>
    <t>Mejora en la recepción de Reclamos ciudadanos:  Tema: verificación de Estación de servicio.</t>
  </si>
  <si>
    <t>Mayo</t>
  </si>
  <si>
    <t>Junio</t>
  </si>
  <si>
    <t xml:space="preserve">Abril </t>
  </si>
  <si>
    <t>Intermedio</t>
  </si>
  <si>
    <t>Listado de ejecución presupuestaria por el objeto del gasto sobre movimientos, desde el 01/01/2022 al 30/06/2022</t>
  </si>
  <si>
    <t>Desetimada en Institución</t>
  </si>
  <si>
    <t>Supuestos casos de reiteración de denuncias varias.</t>
  </si>
  <si>
    <t>Investigación Preliminar iniciada</t>
  </si>
  <si>
    <t>Asignada a Institución</t>
  </si>
  <si>
    <t>Supuesta venta de precintos de seguridad para camiones sisternas</t>
  </si>
  <si>
    <t>Ingreso irregular de funcionarios sin concurso.</t>
  </si>
  <si>
    <t>Supuesto tráfico de influencias</t>
  </si>
  <si>
    <t>Supuesta solicitud de soborno por parte de funcionarios del INTN</t>
  </si>
  <si>
    <t>Reclamos varios</t>
  </si>
  <si>
    <t>-</t>
  </si>
  <si>
    <t>Estados Financieros al cierre del Ejercicio 2021.</t>
  </si>
  <si>
    <t>Servicios de Capacitación</t>
  </si>
  <si>
    <t>Servicio de impresiones para el INTN - Plurianual</t>
  </si>
  <si>
    <t>Adquisición de formularios para el ONM - INTN</t>
  </si>
  <si>
    <t>Adquisición de material de referencia certificado para verificaciones de etilómetro. (Alcotest) - INTN</t>
  </si>
  <si>
    <t>J. Fleishman y Cia S.A.</t>
  </si>
  <si>
    <t>Grafica Monarca S.R.L.</t>
  </si>
  <si>
    <t>Diego Joaquin Rodriguez Barrios</t>
  </si>
  <si>
    <t>Winner S.R.L.</t>
  </si>
  <si>
    <t xml:space="preserve">Piro'y S.A. </t>
  </si>
  <si>
    <t>Hugo Feliz Benitez Peralta</t>
  </si>
  <si>
    <t>SDA Paraguay S.A.</t>
  </si>
  <si>
    <t>Física: 2.262 Servicios
Financiera: Gs. 2.221.057.327.-</t>
  </si>
  <si>
    <t>Física: 56,9% // Financiera: 26,7%</t>
  </si>
  <si>
    <t>En términos generales, se ha cumplido la meta fijada por el Organismo Nacional de Certificación ONC; así también, resulta importante mencionar que se han reiniciado las auditorias en el exterior teniendo en cuenta protocolos de salud. 
Al término del primer semestre se lograron un total de 1.287 servicios en el marco de las certificaciones realizadas/otorgadas por el Organismo Nacional de Certificación (ONC).</t>
  </si>
  <si>
    <t>Informes mensuales de avances de metas físicas e informe de ejecución presupuestaria por actividad, acumulado al segundo trimestre de 2022</t>
  </si>
  <si>
    <t>Física: 107.551.- Servicios
Financiera: Gs. 19.645.977.076.-</t>
  </si>
  <si>
    <t>Física: 40,6% // Financiera: 9,4%</t>
  </si>
  <si>
    <t>En lo que respecta al segundo trimestre del año 2022, desde los diversos laboratorios pertenecientes tanto al Organismo Nacional de Inspección (ONI), como al Organismo de Investigación y Asistencia Tecnológica (OIAT), se han brindado un total de 43.718 servicios (acumulado de los dos primeros trimestres) de muestreos, ensayos laboratoriales, inspecciones y otros, en cumplimiento a exigencias legales y a la prestación de servicios de carácter voluntario por parte de personas físicas o jurídicas.</t>
  </si>
  <si>
    <t>Física: 2270,% // Financiera: 17,9%</t>
  </si>
  <si>
    <t>Un total de 231 ciudadanos recibieron asistencias técnica en los siguientes temas: 
- Charla  de actualización "Industria Packaging - enfocado a alimentos".
- Realización del Seminario de Metrología, llevado acabo  en la ciudad de Encarnación, en la sede de la Universidad de Itapúa.
- Charla sobre Normas y Manipulación de Alimentos.
- Curso de Metrología Básica y de Normas y Evaluación de la Conformidad.</t>
  </si>
  <si>
    <t>Física: 164.185 Servicios
Financiera: Gs. 7.842.496.926.-</t>
  </si>
  <si>
    <t>Física: 37,9% // Financiera: 19,9%</t>
  </si>
  <si>
    <t>En el segundo trimestre del año 2022, se ha realizado un total de 62.268 servicios metrológicos en lo que respecta a servicios de precintado de camiones cisternas que comercializan con productos derivados del petróleo, verificaciones de picos expendedores de combustibles líquidos de las estaciones de servicios a nivel nacional, calibración de diferentes equipos de medición, entre otros, los cuales tendrán un impacto significativo para la economía y la ciudadanía en general.</t>
  </si>
  <si>
    <t>Física: 8,1% // Financiera: 15,1%</t>
  </si>
  <si>
    <t>Efectuar la extracción de muestras y ensayos laboratoriales en las áreas de alimentos, microbiología, agroindustrias, instrumentales y química industrial; ensayos de envases y embalajes, seguridad industrial, materiales de construcción, metalúrgica, textiles, cueros y afines; que permitan garantizar la seguridad y la salud de las personas.</t>
  </si>
  <si>
    <t xml:space="preserve">Para el primer semestre del año 2022 ya se tiene publicado un total de seis normas paraguayas, asimismo, las principales publicaciones realizadas para el segundo trimestre fueron las siguientes:
- NP 38 003 16 Implementación. Modelo de gestión para micro, pequeñas y medianas empresas (MIPYMES). Segunda edición. 
- NP-ISO 50001. Sistemas de gestión de la energía. Requisitos con orientación para su uso. Segunda edición.
- NP 20 036 22 Clasificación  y Tipificación de Canales Bovinos. Primera Edición.
</t>
  </si>
  <si>
    <t>Dario Rene Olmedo Benítez</t>
  </si>
  <si>
    <t>Proem Sociedad Anónima</t>
  </si>
  <si>
    <t>Inversión   Física</t>
  </si>
  <si>
    <t>Adquisiciones De Equipos De Oficina Y Computación</t>
  </si>
  <si>
    <t>Resolución INTN N° 278/2022</t>
  </si>
  <si>
    <t>Directora de la Dirección de Gestión del Talento Humano</t>
  </si>
  <si>
    <t>El INTN es una entidad pública, autárquica y descentralizada con personería jurídica propia y jurisdicción en todo el territorio paraguayo, creada por la Ley N° 862/63 y reorganizada por la Ley N° 2.575/05, relacionándose  con el Poder Ejecutivo a través del Ministerio de Industria y Comercio. Es la entidad competente para la implementación de las exigencias vigentes en el ámbito de la metrología, conforme a lo establecido en la Ley N° 937/82 y su Decreto Reglamentario N° 1.988/99. Igualmente  por el Decreto N° 15.552/96, a través del Organismo Nacional de Certificación tiene la competencia de otorgar la certificación de productos, sistemas y servicios. Para el cumplimiento de sus funciones, cuenta con un plantel técnico, competente y diversificado; con infraestructura y equipamientos acorde a los servicios requeridos y prestados. Además, tiene un relacionamiento nacional e internacional con Instituciones de reconocida competencia, formalizados mediante convenios o acuerdos firmados para la prestación de servicios, interviniendo en cooperaciones técnicas para el fortalecimiento de sus capacidades técnicas.</t>
  </si>
  <si>
    <t>Director de la Dirección Jurídica</t>
  </si>
  <si>
    <t>Director de la Dirección de Gestión Ambiental</t>
  </si>
  <si>
    <t>Jefe de la Unidad de Transparencia y Anticorrupción</t>
  </si>
  <si>
    <t>Director de la Dirección de Administración y Financiera</t>
  </si>
  <si>
    <r>
      <t xml:space="preserve">Producto entregado por la empresa Íntergra Servicios SRL, en el Marco del proyecto TFAST, </t>
    </r>
    <r>
      <rPr>
        <sz val="12"/>
        <rFont val="Calibri"/>
        <family val="2"/>
      </rPr>
      <t>con el objetivo d</t>
    </r>
    <r>
      <rPr>
        <sz val="12"/>
        <color theme="1"/>
        <rFont val="Calibri"/>
        <family val="2"/>
      </rPr>
      <t xml:space="preserve">e fortalecer al Instituto Nacional de Metrología del INTN, dotándolo de un plan de carrera y crecimiento profesional, a fin de desarrollar y retener personal altamente competente y motivado para el cumplimiento de los fines del INTN establecidas en su Carta Orgánica y las leyes especiales que asignan funciones. </t>
    </r>
  </si>
  <si>
    <r>
      <t xml:space="preserve">
Mantenimiento anual en el registro de entidades acreditadas por el uso del símbolo de acreditación. 
</t>
    </r>
    <r>
      <rPr>
        <sz val="12"/>
        <rFont val="Calibri"/>
        <family val="2"/>
      </rPr>
      <t xml:space="preserve">La acreditación es un reconocimiento formal de las capacidades técnicas del laboratorio, por tanto, los laboratorios acreditados del INTN se considera altamente competente para emitir los resultados de ensayos, inspecciones  o calibraciones. </t>
    </r>
  </si>
  <si>
    <r>
      <t>Total Hombres</t>
    </r>
    <r>
      <rPr>
        <b/>
        <sz val="12"/>
        <rFont val="Calibri"/>
        <family val="2"/>
      </rPr>
      <t xml:space="preserve"> : 5</t>
    </r>
  </si>
  <si>
    <r>
      <t>Total Muje</t>
    </r>
    <r>
      <rPr>
        <b/>
        <sz val="12"/>
        <rFont val="Calibri"/>
        <family val="2"/>
      </rPr>
      <t>res: 2</t>
    </r>
  </si>
  <si>
    <t>Realizar las certificaciones de productos, servicios, sistemas y personas, de conformidad a las normas técnicas nacionales e internacionales, en concordancia con los lineamientos  aceptados. Aplicables a los casos exigidos por Ley y para aquellos que sean de caracter voluntario.</t>
  </si>
  <si>
    <t xml:space="preserve">Realizar servicios de precintado de camiones cisternas de transporte de combustibles desde los puntos de almacenamiento a las estaciones de servicios.
Efectuar la verificación, calibración y fiscalización de equipos e instrumentos de medición empleados por los sectores industrial, comercial, salud, seguridad y medio ambiente.
</t>
  </si>
  <si>
    <t xml:space="preserve">Coordinar comités técnicos para la actualización y elaboración de normas paraguayas.
Ventas de Normas Técnicas Paraguayas
Participación activa en el Codex Alimentarius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</si>
</sst>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0\ _€_-;\-* #,##0\ _€_-;_-* &quot;-&quot;\ _€_-;_-@_-"/>
  </numFmts>
  <fonts count="42">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u/>
      <sz val="14"/>
      <color theme="1"/>
      <name val="Calibri"/>
      <family val="2"/>
    </font>
    <font>
      <b/>
      <u/>
      <sz val="18"/>
      <color theme="1"/>
      <name val="Calibri"/>
      <family val="2"/>
    </font>
    <font>
      <sz val="14"/>
      <color theme="1"/>
      <name val="Calibri"/>
      <family val="2"/>
      <scheme val="minor"/>
    </font>
    <font>
      <b/>
      <sz val="14"/>
      <color theme="1"/>
      <name val="Calibri"/>
      <family val="2"/>
      <scheme val="minor"/>
    </font>
    <font>
      <b/>
      <sz val="14"/>
      <color theme="1"/>
      <name val="Calibri"/>
      <family val="2"/>
    </font>
    <font>
      <b/>
      <u/>
      <sz val="14"/>
      <color theme="1"/>
      <name val="Calibri"/>
      <family val="2"/>
      <scheme val="minor"/>
    </font>
    <font>
      <sz val="15"/>
      <color theme="1"/>
      <name val="Calibri"/>
      <family val="2"/>
      <scheme val="minor"/>
    </font>
    <font>
      <b/>
      <u/>
      <sz val="12"/>
      <color theme="1"/>
      <name val="Calibri"/>
      <family val="2"/>
    </font>
    <font>
      <sz val="12"/>
      <color theme="1"/>
      <name val="Calibri"/>
      <family val="2"/>
      <scheme val="minor"/>
    </font>
    <font>
      <b/>
      <sz val="12"/>
      <color theme="1"/>
      <name val="Calibri"/>
      <family val="2"/>
      <scheme val="minor"/>
    </font>
    <font>
      <b/>
      <sz val="12"/>
      <color theme="1"/>
      <name val="Calibri"/>
      <family val="2"/>
    </font>
    <font>
      <sz val="12"/>
      <color theme="1"/>
      <name val="Calibri"/>
      <family val="2"/>
    </font>
    <font>
      <b/>
      <u/>
      <sz val="13"/>
      <color theme="1"/>
      <name val="Calibri"/>
      <family val="2"/>
      <scheme val="minor"/>
    </font>
    <font>
      <b/>
      <u/>
      <sz val="13"/>
      <color theme="1"/>
      <name val="Calibri"/>
      <family val="2"/>
    </font>
    <font>
      <b/>
      <sz val="13"/>
      <color theme="1"/>
      <name val="Calibri"/>
      <family val="2"/>
    </font>
    <font>
      <sz val="8"/>
      <name val="Calibri"/>
      <family val="2"/>
      <scheme val="minor"/>
    </font>
    <font>
      <b/>
      <u/>
      <sz val="18"/>
      <name val="Calibri"/>
      <family val="2"/>
    </font>
    <font>
      <u/>
      <sz val="11"/>
      <color theme="10"/>
      <name val="Calibri"/>
      <family val="2"/>
      <scheme val="minor"/>
    </font>
    <font>
      <sz val="10"/>
      <color theme="1"/>
      <name val="Calibri"/>
      <family val="2"/>
    </font>
    <font>
      <sz val="11"/>
      <color theme="1"/>
      <name val="Calibri"/>
      <family val="2"/>
      <scheme val="minor"/>
    </font>
    <font>
      <sz val="11"/>
      <name val="Calibri"/>
      <family val="2"/>
      <scheme val="minor"/>
    </font>
    <font>
      <b/>
      <sz val="11"/>
      <color rgb="FF000000"/>
      <name val="Calibri   "/>
    </font>
    <font>
      <sz val="11"/>
      <color theme="1"/>
      <name val="Calibri   "/>
    </font>
    <font>
      <b/>
      <sz val="11"/>
      <name val="Calibri   "/>
    </font>
    <font>
      <sz val="11"/>
      <color rgb="FF000000"/>
      <name val="Calibri   "/>
    </font>
    <font>
      <sz val="11"/>
      <name val="Calibri   "/>
    </font>
    <font>
      <sz val="10"/>
      <color theme="1"/>
      <name val="Calibri"/>
      <family val="2"/>
      <scheme val="minor"/>
    </font>
    <font>
      <sz val="10"/>
      <color rgb="FF202122"/>
      <name val="Arial"/>
      <family val="2"/>
    </font>
    <font>
      <sz val="11"/>
      <color theme="1"/>
      <name val="Calibri"/>
      <family val="2"/>
    </font>
    <font>
      <sz val="11"/>
      <color theme="1"/>
      <name val="Calibri"/>
      <charset val="134"/>
      <scheme val="minor"/>
    </font>
    <font>
      <sz val="11"/>
      <color indexed="8"/>
      <name val="Calibri"/>
      <family val="2"/>
    </font>
    <font>
      <sz val="11"/>
      <color indexed="10"/>
      <name val="Calibri"/>
      <family val="2"/>
    </font>
    <font>
      <sz val="11"/>
      <color rgb="FF333333"/>
      <name val="Arial"/>
      <family val="2"/>
    </font>
    <font>
      <sz val="11"/>
      <color rgb="FF000000"/>
      <name val="Calibri"/>
      <family val="2"/>
      <scheme val="minor"/>
    </font>
    <font>
      <sz val="12"/>
      <name val="Calibri"/>
      <family val="2"/>
    </font>
    <font>
      <b/>
      <sz val="12"/>
      <name val="Calibri"/>
      <family val="2"/>
    </font>
  </fonts>
  <fills count="8">
    <fill>
      <patternFill patternType="none"/>
    </fill>
    <fill>
      <patternFill patternType="gray125"/>
    </fill>
    <fill>
      <patternFill patternType="solid">
        <fgColor theme="5" tint="-0.249977111117893"/>
        <bgColor indexed="64"/>
      </patternFill>
    </fill>
    <fill>
      <patternFill patternType="solid">
        <fgColor theme="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39997558519241921"/>
        <bgColor indexed="64"/>
      </patternFill>
    </fill>
    <fill>
      <patternFill patternType="solid">
        <fgColor rgb="FFEF8D4B"/>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auto="1"/>
      </left>
      <right style="medium">
        <color auto="1"/>
      </right>
      <top style="medium">
        <color auto="1"/>
      </top>
      <bottom style="medium">
        <color auto="1"/>
      </bottom>
      <diagonal/>
    </border>
  </borders>
  <cellStyleXfs count="4">
    <xf numFmtId="0" fontId="0" fillId="0" borderId="0">
      <alignment vertical="center"/>
    </xf>
    <xf numFmtId="0" fontId="23" fillId="0" borderId="0" applyNumberFormat="0" applyFill="0" applyBorder="0" applyAlignment="0" applyProtection="0">
      <alignment vertical="center"/>
    </xf>
    <xf numFmtId="41" fontId="25" fillId="0" borderId="0" applyFont="0" applyFill="0" applyBorder="0" applyAlignment="0" applyProtection="0"/>
    <xf numFmtId="9" fontId="35" fillId="0" borderId="0" applyFont="0" applyFill="0" applyBorder="0" applyAlignment="0" applyProtection="0"/>
  </cellStyleXfs>
  <cellXfs count="265">
    <xf numFmtId="0" fontId="0" fillId="0" borderId="0" xfId="0">
      <alignment vertical="center"/>
    </xf>
    <xf numFmtId="0" fontId="5" fillId="0" borderId="0" xfId="0" applyFont="1">
      <alignment vertical="center"/>
    </xf>
    <xf numFmtId="0" fontId="0" fillId="0" borderId="0" xfId="0" applyFill="1">
      <alignment vertical="center"/>
    </xf>
    <xf numFmtId="0" fontId="5" fillId="4" borderId="1" xfId="0" applyFont="1" applyFill="1" applyBorder="1">
      <alignment vertical="center"/>
    </xf>
    <xf numFmtId="0" fontId="9" fillId="4" borderId="0" xfId="0" applyFont="1" applyFill="1">
      <alignment vertical="center"/>
    </xf>
    <xf numFmtId="0" fontId="8" fillId="4" borderId="0" xfId="0" applyFont="1" applyFill="1">
      <alignment vertical="center"/>
    </xf>
    <xf numFmtId="0" fontId="14" fillId="4" borderId="0" xfId="0" applyFont="1" applyFill="1">
      <alignment vertical="center"/>
    </xf>
    <xf numFmtId="0" fontId="14" fillId="0" borderId="0" xfId="0" applyFont="1">
      <alignment vertical="center"/>
    </xf>
    <xf numFmtId="0" fontId="15" fillId="4" borderId="1" xfId="0" applyFont="1" applyFill="1" applyBorder="1">
      <alignment vertical="center"/>
    </xf>
    <xf numFmtId="0" fontId="14" fillId="0" borderId="0" xfId="0" applyFont="1" applyBorder="1">
      <alignment vertical="center"/>
    </xf>
    <xf numFmtId="0" fontId="14" fillId="0" borderId="0" xfId="0" applyFont="1" applyFill="1">
      <alignment vertical="center"/>
    </xf>
    <xf numFmtId="0" fontId="16" fillId="4"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0" borderId="0" xfId="0" applyFont="1">
      <alignment vertical="center"/>
    </xf>
    <xf numFmtId="0" fontId="16" fillId="4" borderId="1" xfId="0" applyFont="1" applyFill="1" applyBorder="1">
      <alignment vertical="center"/>
    </xf>
    <xf numFmtId="0" fontId="17" fillId="4" borderId="1" xfId="0" applyFont="1" applyFill="1" applyBorder="1">
      <alignment vertical="center"/>
    </xf>
    <xf numFmtId="0" fontId="15" fillId="4" borderId="1" xfId="0" applyFont="1" applyFill="1" applyBorder="1" applyAlignment="1">
      <alignment horizontal="center" vertical="center"/>
    </xf>
    <xf numFmtId="0" fontId="14" fillId="0" borderId="0" xfId="0" applyFont="1" applyAlignment="1">
      <alignment horizontal="center" vertical="center"/>
    </xf>
    <xf numFmtId="0" fontId="16" fillId="4" borderId="1" xfId="0" applyFont="1" applyFill="1" applyBorder="1" applyAlignment="1">
      <alignment horizontal="center" vertical="center"/>
    </xf>
    <xf numFmtId="0" fontId="15" fillId="5" borderId="0" xfId="0" applyFont="1" applyFill="1" applyBorder="1" applyAlignment="1">
      <alignment horizontal="center" vertical="center"/>
    </xf>
    <xf numFmtId="0" fontId="14" fillId="5" borderId="0" xfId="0" applyFont="1" applyFill="1">
      <alignment vertical="center"/>
    </xf>
    <xf numFmtId="0" fontId="0" fillId="5" borderId="0" xfId="0" applyFill="1">
      <alignment vertical="center"/>
    </xf>
    <xf numFmtId="0" fontId="16" fillId="3" borderId="1" xfId="0" applyFont="1" applyFill="1" applyBorder="1" applyAlignment="1">
      <alignment horizontal="center" vertical="center" wrapText="1"/>
    </xf>
    <xf numFmtId="0" fontId="14" fillId="5" borderId="0" xfId="0" applyFont="1" applyFill="1" applyBorder="1">
      <alignment vertical="center"/>
    </xf>
    <xf numFmtId="0" fontId="7" fillId="0" borderId="0" xfId="0" applyFont="1" applyFill="1" applyBorder="1" applyAlignment="1">
      <alignment vertical="center"/>
    </xf>
    <xf numFmtId="0" fontId="12" fillId="0" borderId="0" xfId="0" applyFont="1" applyFill="1" applyBorder="1">
      <alignment vertical="center"/>
    </xf>
    <xf numFmtId="0" fontId="14" fillId="0" borderId="0" xfId="0" applyFont="1" applyFill="1" applyBorder="1">
      <alignment vertical="center"/>
    </xf>
    <xf numFmtId="0" fontId="14" fillId="0" borderId="0" xfId="0" applyFont="1" applyFill="1" applyBorder="1" applyAlignment="1">
      <alignment vertical="center"/>
    </xf>
    <xf numFmtId="0" fontId="15" fillId="0" borderId="0" xfId="0" applyFont="1" applyFill="1" applyBorder="1">
      <alignment vertical="center"/>
    </xf>
    <xf numFmtId="0" fontId="16" fillId="2" borderId="1" xfId="0" applyFont="1" applyFill="1" applyBorder="1" applyAlignment="1">
      <alignment horizontal="justify" vertical="top" wrapText="1"/>
    </xf>
    <xf numFmtId="0" fontId="14" fillId="5" borderId="4" xfId="0" applyFont="1" applyFill="1" applyBorder="1" applyAlignment="1">
      <alignment horizontal="center" vertical="center"/>
    </xf>
    <xf numFmtId="0" fontId="17" fillId="4" borderId="1" xfId="0" applyFont="1" applyFill="1" applyBorder="1" applyAlignment="1">
      <alignment horizontal="center" vertical="center" wrapText="1"/>
    </xf>
    <xf numFmtId="0" fontId="17" fillId="0" borderId="0" xfId="0" applyFont="1" applyFill="1" applyBorder="1">
      <alignment vertical="center"/>
    </xf>
    <xf numFmtId="0" fontId="15" fillId="0" borderId="0" xfId="0" applyFont="1" applyFill="1" applyBorder="1" applyAlignment="1">
      <alignment horizontal="center" vertical="center"/>
    </xf>
    <xf numFmtId="0" fontId="0" fillId="5" borderId="0" xfId="0" applyFill="1" applyBorder="1">
      <alignment vertical="center"/>
    </xf>
    <xf numFmtId="0" fontId="14" fillId="5" borderId="0" xfId="0" applyFont="1" applyFill="1" applyBorder="1" applyAlignment="1">
      <alignment horizontal="center" vertical="center"/>
    </xf>
    <xf numFmtId="0" fontId="15" fillId="4" borderId="1" xfId="0" applyFont="1" applyFill="1" applyBorder="1" applyAlignment="1">
      <alignment horizontal="center" vertical="center"/>
    </xf>
    <xf numFmtId="0" fontId="15" fillId="4" borderId="1" xfId="0" applyFont="1" applyFill="1" applyBorder="1" applyAlignment="1">
      <alignment horizontal="center" vertical="center" wrapText="1"/>
    </xf>
    <xf numFmtId="0" fontId="15" fillId="4" borderId="12" xfId="0" applyFont="1" applyFill="1" applyBorder="1" applyAlignment="1">
      <alignment horizontal="center" vertical="center"/>
    </xf>
    <xf numFmtId="0" fontId="15" fillId="3" borderId="1" xfId="0" applyFont="1" applyFill="1" applyBorder="1" applyAlignment="1">
      <alignment horizontal="center" vertical="center"/>
    </xf>
    <xf numFmtId="0" fontId="23" fillId="4" borderId="1" xfId="1" applyFill="1" applyBorder="1" applyAlignment="1">
      <alignment horizontal="center" vertical="center" wrapText="1"/>
    </xf>
    <xf numFmtId="0" fontId="17" fillId="4" borderId="1" xfId="0" applyFont="1" applyFill="1" applyBorder="1" applyAlignment="1">
      <alignment horizontal="center" vertical="center" wrapText="1"/>
    </xf>
    <xf numFmtId="0" fontId="17" fillId="4" borderId="1" xfId="0" applyFont="1" applyFill="1" applyBorder="1" applyAlignment="1">
      <alignment horizontal="center" vertical="center"/>
    </xf>
    <xf numFmtId="14" fontId="14" fillId="4" borderId="1" xfId="0" applyNumberFormat="1" applyFont="1" applyFill="1" applyBorder="1" applyAlignment="1">
      <alignment horizontal="center" vertical="center"/>
    </xf>
    <xf numFmtId="0" fontId="24" fillId="4" borderId="1" xfId="0" applyFont="1" applyFill="1" applyBorder="1" applyAlignment="1">
      <alignment horizontal="center" vertical="center"/>
    </xf>
    <xf numFmtId="0" fontId="15" fillId="4" borderId="1" xfId="0" applyFont="1" applyFill="1" applyBorder="1" applyAlignment="1">
      <alignment horizontal="center" vertical="center"/>
    </xf>
    <xf numFmtId="41" fontId="30" fillId="4" borderId="17" xfId="2" applyFont="1" applyFill="1" applyBorder="1" applyAlignment="1">
      <alignment horizontal="center" vertical="center"/>
    </xf>
    <xf numFmtId="41" fontId="30" fillId="4" borderId="1" xfId="2" applyFont="1" applyFill="1" applyBorder="1" applyAlignment="1">
      <alignment horizontal="center" vertical="center" shrinkToFit="1"/>
    </xf>
    <xf numFmtId="41" fontId="31" fillId="4" borderId="1" xfId="2" applyFont="1" applyFill="1" applyBorder="1" applyAlignment="1">
      <alignment horizontal="left" vertical="center" wrapText="1"/>
    </xf>
    <xf numFmtId="41" fontId="30" fillId="4" borderId="1" xfId="2" applyFont="1" applyFill="1" applyBorder="1" applyAlignment="1">
      <alignment vertical="center" shrinkToFit="1"/>
    </xf>
    <xf numFmtId="41" fontId="30" fillId="4" borderId="18" xfId="2" applyFont="1" applyFill="1" applyBorder="1" applyAlignment="1">
      <alignment horizontal="center" vertical="center"/>
    </xf>
    <xf numFmtId="41" fontId="30" fillId="4" borderId="13" xfId="2" applyFont="1" applyFill="1" applyBorder="1" applyAlignment="1">
      <alignment horizontal="center" vertical="center" shrinkToFit="1"/>
    </xf>
    <xf numFmtId="41" fontId="31" fillId="4" borderId="13" xfId="2" applyFont="1" applyFill="1" applyBorder="1" applyAlignment="1">
      <alignment horizontal="left" vertical="center" wrapText="1"/>
    </xf>
    <xf numFmtId="41" fontId="30" fillId="4" borderId="13" xfId="2" applyFont="1" applyFill="1" applyBorder="1" applyAlignment="1">
      <alignment vertical="center" shrinkToFit="1"/>
    </xf>
    <xf numFmtId="41" fontId="30" fillId="4" borderId="1" xfId="2" applyFont="1" applyFill="1" applyBorder="1" applyAlignment="1">
      <alignment horizontal="center" vertical="center"/>
    </xf>
    <xf numFmtId="41" fontId="30" fillId="4" borderId="19" xfId="2" applyFont="1" applyFill="1" applyBorder="1" applyAlignment="1">
      <alignment horizontal="center" vertical="center"/>
    </xf>
    <xf numFmtId="41" fontId="30" fillId="4" borderId="12" xfId="2" applyFont="1" applyFill="1" applyBorder="1" applyAlignment="1">
      <alignment horizontal="center" vertical="center" shrinkToFit="1"/>
    </xf>
    <xf numFmtId="41" fontId="31" fillId="4" borderId="12" xfId="2" applyFont="1" applyFill="1" applyBorder="1" applyAlignment="1">
      <alignment horizontal="left" vertical="center" wrapText="1"/>
    </xf>
    <xf numFmtId="41" fontId="30" fillId="4" borderId="12" xfId="2" applyFont="1" applyFill="1" applyBorder="1" applyAlignment="1">
      <alignment vertical="center" shrinkToFit="1"/>
    </xf>
    <xf numFmtId="41" fontId="30" fillId="4" borderId="13" xfId="2" applyFont="1" applyFill="1" applyBorder="1" applyAlignment="1">
      <alignment horizontal="center" vertical="center"/>
    </xf>
    <xf numFmtId="0" fontId="23" fillId="4" borderId="1" xfId="1" applyFill="1" applyBorder="1" applyAlignment="1">
      <alignment horizontal="left" vertical="center" wrapText="1"/>
    </xf>
    <xf numFmtId="14" fontId="17" fillId="4"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xf>
    <xf numFmtId="0" fontId="15" fillId="4" borderId="1" xfId="0" applyFont="1" applyFill="1" applyBorder="1" applyAlignment="1">
      <alignment horizontal="center" vertical="center"/>
    </xf>
    <xf numFmtId="0" fontId="15" fillId="4" borderId="1" xfId="0" applyFont="1" applyFill="1" applyBorder="1" applyAlignment="1">
      <alignment horizontal="center" vertical="center"/>
    </xf>
    <xf numFmtId="0" fontId="23" fillId="4" borderId="1" xfId="1" applyFill="1" applyBorder="1" applyAlignment="1">
      <alignment horizontal="center" vertical="center" wrapText="1"/>
    </xf>
    <xf numFmtId="0" fontId="17" fillId="4"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0" fontId="17" fillId="4" borderId="1" xfId="0" applyFont="1" applyFill="1" applyBorder="1" applyAlignment="1">
      <alignment horizontal="center" vertical="center"/>
    </xf>
    <xf numFmtId="17" fontId="17" fillId="4" borderId="1" xfId="0" applyNumberFormat="1" applyFont="1" applyFill="1" applyBorder="1" applyAlignment="1">
      <alignment horizontal="center" vertical="center" wrapText="1"/>
    </xf>
    <xf numFmtId="0" fontId="23" fillId="0" borderId="0" xfId="1">
      <alignment vertical="center"/>
    </xf>
    <xf numFmtId="3" fontId="17" fillId="4"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left" vertical="center" wrapText="1"/>
    </xf>
    <xf numFmtId="14" fontId="3" fillId="4" borderId="1" xfId="0" applyNumberFormat="1" applyFont="1" applyFill="1" applyBorder="1" applyAlignment="1">
      <alignment horizontal="center" vertical="center"/>
    </xf>
    <xf numFmtId="3" fontId="3" fillId="4" borderId="1" xfId="0" applyNumberFormat="1" applyFont="1" applyFill="1" applyBorder="1" applyAlignment="1">
      <alignment horizontal="center" vertical="center"/>
    </xf>
    <xf numFmtId="0" fontId="3"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23" fillId="4" borderId="1" xfId="1" applyFill="1" applyBorder="1" applyAlignment="1">
      <alignment horizontal="center" vertical="center" wrapText="1"/>
    </xf>
    <xf numFmtId="0" fontId="23" fillId="4" borderId="13" xfId="1" applyFill="1" applyBorder="1" applyAlignment="1">
      <alignment horizontal="center" vertical="center" wrapText="1"/>
    </xf>
    <xf numFmtId="0" fontId="23" fillId="4" borderId="12" xfId="1" applyFill="1" applyBorder="1" applyAlignment="1">
      <alignment horizontal="center" vertical="center" wrapText="1"/>
    </xf>
    <xf numFmtId="0" fontId="23" fillId="4" borderId="1" xfId="1" applyFill="1" applyBorder="1" applyAlignment="1">
      <alignment horizontal="center" vertical="center" wrapText="1"/>
    </xf>
    <xf numFmtId="41" fontId="27" fillId="3" borderId="15" xfId="2" applyFont="1" applyFill="1" applyBorder="1" applyAlignment="1">
      <alignment horizontal="center" vertical="center" shrinkToFit="1"/>
    </xf>
    <xf numFmtId="41" fontId="28" fillId="3" borderId="16" xfId="2" applyFont="1" applyFill="1" applyBorder="1" applyAlignment="1">
      <alignment horizontal="center" vertical="center"/>
    </xf>
    <xf numFmtId="41" fontId="29" fillId="3" borderId="16" xfId="2" applyFont="1" applyFill="1" applyBorder="1" applyAlignment="1">
      <alignment horizontal="left" vertical="center" wrapText="1"/>
    </xf>
    <xf numFmtId="41" fontId="27" fillId="3" borderId="16" xfId="2" applyFont="1" applyFill="1" applyBorder="1" applyAlignment="1">
      <alignment vertical="center" shrinkToFit="1"/>
    </xf>
    <xf numFmtId="41" fontId="27" fillId="3" borderId="21" xfId="2" applyFont="1" applyFill="1" applyBorder="1" applyAlignment="1">
      <alignment horizontal="right" vertical="top" wrapText="1" shrinkToFit="1"/>
    </xf>
    <xf numFmtId="41" fontId="27" fillId="3" borderId="23" xfId="2" applyFont="1" applyFill="1" applyBorder="1" applyAlignment="1">
      <alignment horizontal="right" vertical="top" wrapText="1" shrinkToFit="1"/>
    </xf>
    <xf numFmtId="41" fontId="27" fillId="3" borderId="22" xfId="2" applyFont="1" applyFill="1" applyBorder="1" applyAlignment="1">
      <alignment horizontal="right" vertical="top" wrapText="1" shrinkToFit="1"/>
    </xf>
    <xf numFmtId="0" fontId="15" fillId="4" borderId="13" xfId="0" applyFont="1" applyFill="1" applyBorder="1" applyAlignment="1">
      <alignment horizontal="center" vertical="center" wrapText="1"/>
    </xf>
    <xf numFmtId="0" fontId="23" fillId="4" borderId="24" xfId="1" applyFill="1" applyBorder="1" applyAlignment="1">
      <alignment horizontal="center" vertical="center" wrapText="1"/>
    </xf>
    <xf numFmtId="0" fontId="14" fillId="3" borderId="25" xfId="0" applyFont="1" applyFill="1" applyBorder="1">
      <alignment vertical="center"/>
    </xf>
    <xf numFmtId="0" fontId="23" fillId="4" borderId="25" xfId="1" applyFill="1" applyBorder="1" applyAlignment="1">
      <alignment horizontal="center" vertical="center" wrapText="1"/>
    </xf>
    <xf numFmtId="0" fontId="23" fillId="3" borderId="25" xfId="1" applyFill="1" applyBorder="1" applyAlignment="1">
      <alignment horizontal="center" vertical="center" wrapText="1"/>
    </xf>
    <xf numFmtId="0" fontId="15" fillId="4" borderId="1" xfId="0" applyFont="1" applyFill="1" applyBorder="1" applyAlignment="1">
      <alignment horizontal="center" vertical="center"/>
    </xf>
    <xf numFmtId="0" fontId="16" fillId="4" borderId="1" xfId="0" applyFont="1" applyFill="1" applyBorder="1" applyAlignment="1">
      <alignment horizontal="center" vertical="center" wrapText="1"/>
    </xf>
    <xf numFmtId="0" fontId="17" fillId="4" borderId="1" xfId="0" applyFont="1" applyFill="1" applyBorder="1" applyAlignment="1">
      <alignment horizontal="center" vertical="center"/>
    </xf>
    <xf numFmtId="0" fontId="14" fillId="4" borderId="1" xfId="0" applyFont="1" applyFill="1" applyBorder="1">
      <alignment vertical="center"/>
    </xf>
    <xf numFmtId="0" fontId="15" fillId="0" borderId="0" xfId="0" applyFont="1" applyFill="1" applyBorder="1" applyAlignment="1">
      <alignment horizontal="center" vertical="center" wrapText="1"/>
    </xf>
    <xf numFmtId="0" fontId="23" fillId="4" borderId="1" xfId="1" applyFill="1" applyBorder="1" applyAlignment="1">
      <alignment horizontal="center" vertical="center"/>
    </xf>
    <xf numFmtId="0" fontId="32" fillId="4" borderId="1" xfId="0" applyFont="1" applyFill="1" applyBorder="1" applyAlignment="1">
      <alignment horizontal="center" vertical="center"/>
    </xf>
    <xf numFmtId="0" fontId="3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3" fillId="4" borderId="1" xfId="1" applyFont="1" applyFill="1" applyBorder="1" applyAlignment="1">
      <alignment horizontal="center" vertical="center"/>
    </xf>
    <xf numFmtId="0" fontId="23" fillId="4" borderId="1" xfId="1" applyFont="1" applyFill="1" applyBorder="1" applyAlignment="1">
      <alignment horizontal="center" vertical="center" wrapText="1"/>
    </xf>
    <xf numFmtId="0" fontId="14" fillId="4" borderId="1" xfId="0" applyFont="1" applyFill="1" applyBorder="1" applyAlignment="1">
      <alignment horizontal="center" vertical="center"/>
    </xf>
    <xf numFmtId="0" fontId="0" fillId="0" borderId="0" xfId="0">
      <alignment vertical="center"/>
    </xf>
    <xf numFmtId="0" fontId="23" fillId="4" borderId="1" xfId="1" applyFill="1" applyBorder="1" applyAlignment="1">
      <alignment horizontal="center" vertical="center" wrapText="1"/>
    </xf>
    <xf numFmtId="0" fontId="23" fillId="4" borderId="1" xfId="1" applyFill="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3" fillId="4" borderId="1" xfId="1" applyFont="1" applyFill="1" applyBorder="1" applyAlignment="1">
      <alignment horizontal="center" vertical="center" wrapText="1"/>
    </xf>
    <xf numFmtId="0" fontId="38" fillId="4" borderId="0" xfId="0" applyFont="1" applyFill="1" applyAlignment="1">
      <alignment horizontal="center" vertical="center"/>
    </xf>
    <xf numFmtId="14" fontId="38" fillId="4" borderId="1" xfId="0" applyNumberFormat="1" applyFont="1" applyFill="1" applyBorder="1" applyAlignment="1">
      <alignment horizontal="center" vertical="center"/>
    </xf>
    <xf numFmtId="14" fontId="2" fillId="4" borderId="1" xfId="0" applyNumberFormat="1" applyFont="1" applyFill="1" applyBorder="1" applyAlignment="1">
      <alignment horizontal="center" vertical="center"/>
    </xf>
    <xf numFmtId="0" fontId="23" fillId="4" borderId="1" xfId="1" applyFont="1" applyFill="1" applyBorder="1" applyAlignment="1">
      <alignment horizontal="left" vertical="center" wrapText="1"/>
    </xf>
    <xf numFmtId="0" fontId="2" fillId="4" borderId="1" xfId="0" applyFont="1" applyFill="1" applyBorder="1">
      <alignment vertical="center"/>
    </xf>
    <xf numFmtId="0" fontId="23" fillId="4" borderId="1" xfId="1" applyFont="1" applyFill="1" applyBorder="1" applyAlignment="1">
      <alignment vertical="center" wrapText="1"/>
    </xf>
    <xf numFmtId="0" fontId="39" fillId="4" borderId="1" xfId="0" applyFont="1" applyFill="1" applyBorder="1" applyAlignment="1">
      <alignment horizontal="center" vertical="center" wrapText="1"/>
    </xf>
    <xf numFmtId="0" fontId="39" fillId="4" borderId="1" xfId="0" applyFont="1" applyFill="1" applyBorder="1" applyAlignment="1">
      <alignment horizontal="left" vertical="center" wrapText="1"/>
    </xf>
    <xf numFmtId="3" fontId="39" fillId="4" borderId="1" xfId="0" applyNumberFormat="1" applyFont="1" applyFill="1" applyBorder="1" applyAlignment="1">
      <alignment horizontal="center" vertical="center" wrapText="1"/>
    </xf>
    <xf numFmtId="0" fontId="26" fillId="4" borderId="1" xfId="0" applyFont="1" applyFill="1" applyBorder="1" applyAlignment="1">
      <alignment vertical="center" wrapText="1"/>
    </xf>
    <xf numFmtId="41" fontId="26" fillId="4" borderId="1" xfId="2" applyFont="1" applyFill="1" applyBorder="1" applyAlignment="1">
      <alignment horizontal="left" vertical="center" wrapText="1"/>
    </xf>
    <xf numFmtId="0" fontId="26" fillId="4" borderId="1" xfId="0" applyFont="1" applyFill="1" applyBorder="1" applyAlignment="1">
      <alignment horizontal="center" vertical="center" wrapText="1"/>
    </xf>
    <xf numFmtId="0" fontId="26" fillId="4" borderId="1" xfId="0" quotePrefix="1" applyFont="1" applyFill="1" applyBorder="1" applyAlignment="1">
      <alignmen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8" fillId="3" borderId="12" xfId="0" applyFont="1" applyFill="1" applyBorder="1" applyAlignment="1">
      <alignment horizontal="center" vertical="center"/>
    </xf>
    <xf numFmtId="0" fontId="6" fillId="2" borderId="12" xfId="0" applyFont="1" applyFill="1" applyBorder="1" applyAlignment="1">
      <alignment horizontal="center" vertical="center"/>
    </xf>
    <xf numFmtId="0" fontId="14" fillId="4" borderId="1" xfId="0" applyFont="1" applyFill="1" applyBorder="1" applyAlignment="1">
      <alignment horizontal="center" vertical="center"/>
    </xf>
    <xf numFmtId="0" fontId="15" fillId="4" borderId="1" xfId="0" applyFont="1" applyFill="1" applyBorder="1" applyAlignment="1">
      <alignment horizontal="center" vertical="center"/>
    </xf>
    <xf numFmtId="0" fontId="15" fillId="4" borderId="12" xfId="0" applyFont="1" applyFill="1" applyBorder="1" applyAlignment="1">
      <alignment horizontal="center" vertical="center"/>
    </xf>
    <xf numFmtId="0" fontId="18" fillId="3" borderId="4" xfId="0" applyFont="1" applyFill="1" applyBorder="1" applyAlignment="1">
      <alignment horizontal="center" vertical="center"/>
    </xf>
    <xf numFmtId="0" fontId="18" fillId="3" borderId="0" xfId="0" applyFont="1" applyFill="1" applyAlignment="1">
      <alignment horizontal="center" vertical="center"/>
    </xf>
    <xf numFmtId="0" fontId="19" fillId="3" borderId="0" xfId="0" applyFont="1" applyFill="1" applyAlignment="1">
      <alignment horizontal="center" vertical="center"/>
    </xf>
    <xf numFmtId="0" fontId="15" fillId="4" borderId="5" xfId="0" applyFont="1" applyFill="1" applyBorder="1" applyAlignment="1">
      <alignment horizontal="center" vertical="center"/>
    </xf>
    <xf numFmtId="0" fontId="15" fillId="4" borderId="9" xfId="0" applyFont="1" applyFill="1" applyBorder="1" applyAlignment="1">
      <alignment horizontal="center" vertical="center"/>
    </xf>
    <xf numFmtId="0" fontId="26" fillId="4" borderId="13" xfId="0" applyFont="1" applyFill="1" applyBorder="1" applyAlignment="1">
      <alignment horizontal="center" vertical="center" wrapText="1"/>
    </xf>
    <xf numFmtId="0" fontId="26" fillId="4" borderId="12" xfId="0" applyFont="1" applyFill="1" applyBorder="1" applyAlignment="1">
      <alignment horizontal="center" vertical="center" wrapText="1"/>
    </xf>
    <xf numFmtId="9" fontId="26" fillId="4" borderId="13" xfId="3" applyFont="1" applyFill="1" applyBorder="1" applyAlignment="1">
      <alignment horizontal="center" vertical="center"/>
    </xf>
    <xf numFmtId="9" fontId="26" fillId="4" borderId="12" xfId="3" applyFont="1" applyFill="1" applyBorder="1" applyAlignment="1">
      <alignment horizontal="center" vertical="center"/>
    </xf>
    <xf numFmtId="41" fontId="26" fillId="4" borderId="13" xfId="2" applyFont="1" applyFill="1" applyBorder="1" applyAlignment="1">
      <alignment horizontal="center" vertical="center"/>
    </xf>
    <xf numFmtId="41" fontId="26" fillId="4" borderId="12" xfId="2" applyFont="1" applyFill="1" applyBorder="1" applyAlignment="1">
      <alignment horizontal="center" vertical="center"/>
    </xf>
    <xf numFmtId="0" fontId="26" fillId="4" borderId="13" xfId="0" applyFont="1" applyFill="1" applyBorder="1" applyAlignment="1">
      <alignment horizontal="center" vertical="center"/>
    </xf>
    <xf numFmtId="0" fontId="26" fillId="4" borderId="12" xfId="0" applyFont="1" applyFill="1" applyBorder="1" applyAlignment="1">
      <alignment horizontal="center" vertical="center"/>
    </xf>
    <xf numFmtId="0" fontId="15" fillId="4" borderId="2" xfId="0" applyFont="1" applyFill="1" applyBorder="1" applyAlignment="1">
      <alignment horizontal="left" vertical="center"/>
    </xf>
    <xf numFmtId="0" fontId="15" fillId="4" borderId="3" xfId="0" applyFont="1" applyFill="1" applyBorder="1" applyAlignment="1">
      <alignment horizontal="left" vertical="center"/>
    </xf>
    <xf numFmtId="0" fontId="16" fillId="4" borderId="2" xfId="0" applyFont="1" applyFill="1" applyBorder="1" applyAlignment="1">
      <alignment horizontal="left" vertical="center" wrapText="1"/>
    </xf>
    <xf numFmtId="0" fontId="16" fillId="4" borderId="3"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15" fillId="4" borderId="3" xfId="0" applyFont="1" applyFill="1" applyBorder="1" applyAlignment="1">
      <alignment horizontal="left" vertical="center" wrapText="1"/>
    </xf>
    <xf numFmtId="0" fontId="14" fillId="4" borderId="7" xfId="0" applyFont="1" applyFill="1" applyBorder="1" applyAlignment="1">
      <alignment horizontal="justify" vertical="center" wrapText="1"/>
    </xf>
    <xf numFmtId="0" fontId="14" fillId="4" borderId="11" xfId="0" applyFont="1" applyFill="1" applyBorder="1" applyAlignment="1">
      <alignment horizontal="justify" vertical="center" wrapText="1"/>
    </xf>
    <xf numFmtId="0" fontId="14" fillId="4" borderId="5" xfId="0" applyFont="1" applyFill="1" applyBorder="1" applyAlignment="1">
      <alignment horizontal="justify" vertical="center" wrapText="1"/>
    </xf>
    <xf numFmtId="0" fontId="14" fillId="4" borderId="0" xfId="0" applyFont="1" applyFill="1" applyBorder="1" applyAlignment="1">
      <alignment horizontal="justify" vertical="center" wrapText="1"/>
    </xf>
    <xf numFmtId="0" fontId="14" fillId="4" borderId="10" xfId="0" applyFont="1" applyFill="1" applyBorder="1" applyAlignment="1">
      <alignment horizontal="justify" vertical="center" wrapText="1"/>
    </xf>
    <xf numFmtId="0" fontId="14" fillId="4" borderId="4" xfId="0" applyFont="1" applyFill="1" applyBorder="1" applyAlignment="1">
      <alignment horizontal="justify" vertical="center" wrapText="1"/>
    </xf>
    <xf numFmtId="0" fontId="16" fillId="2" borderId="7" xfId="0" applyFont="1" applyFill="1" applyBorder="1" applyAlignment="1">
      <alignment horizontal="center" vertical="top" wrapText="1"/>
    </xf>
    <xf numFmtId="0" fontId="16" fillId="2" borderId="8" xfId="0" applyFont="1" applyFill="1" applyBorder="1" applyAlignment="1">
      <alignment horizontal="center" vertical="top" wrapText="1"/>
    </xf>
    <xf numFmtId="0" fontId="15" fillId="2" borderId="1" xfId="0" applyFont="1" applyFill="1" applyBorder="1" applyAlignment="1">
      <alignment horizontal="center" vertical="center"/>
    </xf>
    <xf numFmtId="0" fontId="15" fillId="4" borderId="2" xfId="0" applyFont="1" applyFill="1" applyBorder="1" applyAlignment="1">
      <alignment horizontal="left" vertical="justify" wrapText="1"/>
    </xf>
    <xf numFmtId="0" fontId="15" fillId="4" borderId="3" xfId="0" applyFont="1" applyFill="1" applyBorder="1" applyAlignment="1">
      <alignment horizontal="left" vertical="justify" wrapText="1"/>
    </xf>
    <xf numFmtId="0" fontId="22" fillId="6" borderId="0" xfId="0" applyFont="1" applyFill="1" applyAlignment="1">
      <alignment horizontal="center" vertical="center"/>
    </xf>
    <xf numFmtId="0" fontId="6" fillId="2" borderId="0" xfId="0" applyFont="1" applyFill="1" applyAlignment="1">
      <alignment horizontal="center" vertical="center"/>
    </xf>
    <xf numFmtId="0" fontId="10" fillId="2" borderId="4" xfId="0" applyFont="1" applyFill="1" applyBorder="1" applyAlignment="1">
      <alignment horizontal="center" vertical="center"/>
    </xf>
    <xf numFmtId="0" fontId="9" fillId="2" borderId="4" xfId="0" applyFont="1" applyFill="1" applyBorder="1" applyAlignment="1">
      <alignment horizontal="center" vertical="center"/>
    </xf>
    <xf numFmtId="0" fontId="11" fillId="2" borderId="4" xfId="0" applyFont="1" applyFill="1" applyBorder="1" applyAlignment="1">
      <alignment horizontal="center" vertical="center"/>
    </xf>
    <xf numFmtId="0" fontId="23" fillId="4" borderId="6" xfId="1" applyFill="1" applyBorder="1" applyAlignment="1">
      <alignment horizontal="center" vertical="center"/>
    </xf>
    <xf numFmtId="0" fontId="19" fillId="3" borderId="1" xfId="0" applyFont="1" applyFill="1" applyBorder="1" applyAlignment="1">
      <alignment horizontal="center" vertical="center"/>
    </xf>
    <xf numFmtId="0" fontId="23" fillId="4" borderId="5" xfId="1" applyFill="1" applyBorder="1" applyAlignment="1">
      <alignment horizontal="center" vertical="center" wrapText="1"/>
    </xf>
    <xf numFmtId="0" fontId="23" fillId="4" borderId="0" xfId="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9" fillId="7" borderId="12" xfId="0" applyFont="1" applyFill="1" applyBorder="1" applyAlignment="1">
      <alignment horizontal="center" vertical="center"/>
    </xf>
    <xf numFmtId="0" fontId="17" fillId="4" borderId="1" xfId="0" applyFont="1" applyFill="1" applyBorder="1" applyAlignment="1">
      <alignment horizontal="left" vertical="center" wrapText="1"/>
    </xf>
    <xf numFmtId="0" fontId="17" fillId="4" borderId="2" xfId="0" applyFont="1" applyFill="1" applyBorder="1" applyAlignment="1">
      <alignment horizontal="left" vertical="center" wrapText="1"/>
    </xf>
    <xf numFmtId="0" fontId="17" fillId="4" borderId="6"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6" fillId="4" borderId="5" xfId="0" applyFont="1" applyFill="1" applyBorder="1" applyAlignment="1">
      <alignment horizontal="center" vertical="center" wrapText="1"/>
    </xf>
    <xf numFmtId="0" fontId="16" fillId="4" borderId="0"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4" borderId="1" xfId="0" applyFont="1" applyFill="1" applyBorder="1" applyAlignment="1">
      <alignment horizontal="center" vertical="center"/>
    </xf>
    <xf numFmtId="0" fontId="15" fillId="4" borderId="1" xfId="0" applyFont="1" applyFill="1" applyBorder="1" applyAlignment="1">
      <alignment horizontal="center" vertical="center" wrapText="1"/>
    </xf>
    <xf numFmtId="0" fontId="17" fillId="4"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xf>
    <xf numFmtId="0" fontId="23" fillId="4" borderId="1" xfId="1" applyFill="1" applyBorder="1" applyAlignment="1">
      <alignment horizontal="center" vertical="center" wrapText="1"/>
    </xf>
    <xf numFmtId="0" fontId="14" fillId="4" borderId="1" xfId="0" applyFont="1" applyFill="1" applyBorder="1" applyAlignment="1">
      <alignment horizontal="left" vertical="center"/>
    </xf>
    <xf numFmtId="0" fontId="14" fillId="4" borderId="1" xfId="0" applyFont="1" applyFill="1" applyBorder="1" applyAlignment="1">
      <alignment horizontal="center" vertical="center" wrapText="1"/>
    </xf>
    <xf numFmtId="0" fontId="10" fillId="2" borderId="0" xfId="0" applyFont="1" applyFill="1" applyAlignment="1">
      <alignment horizontal="center" vertical="center"/>
    </xf>
    <xf numFmtId="0" fontId="20" fillId="3" borderId="2" xfId="0" applyFont="1" applyFill="1" applyBorder="1" applyAlignment="1">
      <alignment horizontal="center" vertical="center"/>
    </xf>
    <xf numFmtId="0" fontId="20" fillId="3" borderId="6" xfId="0" applyFont="1" applyFill="1" applyBorder="1" applyAlignment="1">
      <alignment horizontal="center" vertical="center"/>
    </xf>
    <xf numFmtId="0" fontId="20" fillId="3" borderId="3" xfId="0" applyFont="1" applyFill="1" applyBorder="1" applyAlignment="1">
      <alignment horizontal="center" vertical="center"/>
    </xf>
    <xf numFmtId="0" fontId="17" fillId="4" borderId="1" xfId="0" applyFont="1" applyFill="1" applyBorder="1" applyAlignment="1">
      <alignment horizontal="center" vertical="center" wrapText="1"/>
    </xf>
    <xf numFmtId="0" fontId="14" fillId="4" borderId="6" xfId="0" applyFont="1" applyFill="1" applyBorder="1" applyAlignment="1">
      <alignment horizontal="center" vertical="center"/>
    </xf>
    <xf numFmtId="0" fontId="17" fillId="4" borderId="1" xfId="0" applyFont="1" applyFill="1" applyBorder="1" applyAlignment="1">
      <alignment horizontal="center" vertical="center"/>
    </xf>
    <xf numFmtId="0" fontId="14" fillId="4" borderId="1" xfId="0" applyFont="1" applyFill="1" applyBorder="1" applyAlignment="1">
      <alignment horizontal="left" vertical="center" wrapText="1"/>
    </xf>
    <xf numFmtId="0" fontId="20" fillId="3" borderId="1" xfId="0" applyFont="1" applyFill="1" applyBorder="1" applyAlignment="1">
      <alignment horizontal="center" vertical="center"/>
    </xf>
    <xf numFmtId="0" fontId="14" fillId="4" borderId="2" xfId="0" applyFont="1" applyFill="1" applyBorder="1" applyAlignment="1">
      <alignment horizontal="left" vertical="center" wrapText="1"/>
    </xf>
    <xf numFmtId="0" fontId="14" fillId="4" borderId="6"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4" fillId="4" borderId="1" xfId="1" applyFont="1" applyFill="1" applyBorder="1" applyAlignment="1">
      <alignment horizontal="center" vertical="center" wrapText="1"/>
    </xf>
    <xf numFmtId="0" fontId="16" fillId="3" borderId="1" xfId="0" applyFont="1" applyFill="1" applyBorder="1" applyAlignment="1">
      <alignment horizontal="center" vertical="top"/>
    </xf>
    <xf numFmtId="0" fontId="16" fillId="3" borderId="1" xfId="0" applyFont="1" applyFill="1" applyBorder="1" applyAlignment="1">
      <alignment horizontal="center" vertical="top" wrapText="1"/>
    </xf>
    <xf numFmtId="0" fontId="11" fillId="2" borderId="5" xfId="0" applyFont="1" applyFill="1" applyBorder="1" applyAlignment="1">
      <alignment horizontal="center" vertical="center"/>
    </xf>
    <xf numFmtId="0" fontId="11" fillId="2" borderId="0" xfId="0" applyFont="1" applyFill="1" applyBorder="1" applyAlignment="1">
      <alignment horizontal="center" vertical="center"/>
    </xf>
    <xf numFmtId="0" fontId="18" fillId="3" borderId="5"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0" xfId="0" applyFont="1" applyFill="1" applyAlignment="1">
      <alignment horizontal="center" vertical="center" wrapText="1"/>
    </xf>
    <xf numFmtId="0" fontId="16" fillId="3" borderId="1" xfId="0" applyFont="1" applyFill="1" applyBorder="1" applyAlignment="1">
      <alignment horizontal="center" vertical="center" wrapText="1"/>
    </xf>
    <xf numFmtId="0" fontId="14" fillId="4" borderId="2" xfId="0" applyFont="1" applyFill="1" applyBorder="1" applyAlignment="1">
      <alignment horizontal="justify" vertical="center" wrapText="1"/>
    </xf>
    <xf numFmtId="0" fontId="14" fillId="4" borderId="3" xfId="0" applyFont="1" applyFill="1" applyBorder="1" applyAlignment="1">
      <alignment horizontal="justify" vertical="center" wrapText="1"/>
    </xf>
    <xf numFmtId="9" fontId="16" fillId="4" borderId="1" xfId="0" applyNumberFormat="1" applyFont="1" applyFill="1" applyBorder="1" applyAlignment="1">
      <alignment horizontal="center" vertical="center" wrapText="1"/>
    </xf>
    <xf numFmtId="0" fontId="11" fillId="2" borderId="0" xfId="0" applyFont="1" applyFill="1" applyAlignment="1">
      <alignment horizontal="center" vertical="center"/>
    </xf>
    <xf numFmtId="0" fontId="14" fillId="4" borderId="1" xfId="0" applyFont="1" applyFill="1" applyBorder="1" applyAlignment="1">
      <alignment horizontal="justify" vertical="center" wrapText="1"/>
    </xf>
    <xf numFmtId="0" fontId="15" fillId="4" borderId="1" xfId="0" applyFont="1" applyFill="1" applyBorder="1" applyAlignment="1">
      <alignment horizontal="justify" vertical="center" wrapText="1"/>
    </xf>
    <xf numFmtId="0" fontId="4" fillId="4" borderId="2" xfId="1" applyFont="1" applyFill="1" applyBorder="1" applyAlignment="1">
      <alignment horizontal="center" vertical="center" wrapText="1"/>
    </xf>
    <xf numFmtId="0" fontId="4" fillId="4" borderId="3" xfId="1" applyFont="1" applyFill="1" applyBorder="1" applyAlignment="1">
      <alignment horizontal="center" vertical="center" wrapText="1"/>
    </xf>
    <xf numFmtId="49" fontId="23" fillId="4" borderId="2" xfId="1" applyNumberFormat="1" applyFill="1" applyBorder="1" applyAlignment="1">
      <alignment horizontal="center" vertical="center" wrapText="1"/>
    </xf>
    <xf numFmtId="49" fontId="14" fillId="4" borderId="3" xfId="0" applyNumberFormat="1" applyFont="1" applyFill="1" applyBorder="1" applyAlignment="1">
      <alignment horizontal="center" vertical="center" wrapText="1"/>
    </xf>
    <xf numFmtId="41" fontId="29" fillId="3" borderId="20" xfId="2" applyFont="1" applyFill="1" applyBorder="1" applyAlignment="1">
      <alignment horizontal="right" vertical="top" wrapText="1"/>
    </xf>
    <xf numFmtId="41" fontId="29" fillId="3" borderId="21" xfId="2" applyFont="1" applyFill="1" applyBorder="1" applyAlignment="1">
      <alignment horizontal="right" vertical="top" wrapText="1"/>
    </xf>
    <xf numFmtId="41" fontId="29" fillId="3" borderId="22" xfId="2" applyFont="1" applyFill="1" applyBorder="1" applyAlignment="1">
      <alignment horizontal="right" vertical="top" wrapText="1"/>
    </xf>
    <xf numFmtId="0" fontId="0" fillId="4" borderId="1" xfId="0" applyFill="1" applyBorder="1">
      <alignment vertical="center"/>
    </xf>
    <xf numFmtId="0" fontId="17" fillId="4" borderId="13"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23" fillId="4" borderId="13" xfId="1" applyFill="1" applyBorder="1" applyAlignment="1">
      <alignment horizontal="center" vertical="center" wrapText="1"/>
    </xf>
    <xf numFmtId="0" fontId="23" fillId="4" borderId="12" xfId="1" applyFill="1" applyBorder="1" applyAlignment="1">
      <alignment horizontal="center" vertical="center" wrapText="1"/>
    </xf>
    <xf numFmtId="0" fontId="34" fillId="4" borderId="2" xfId="0" applyFont="1" applyFill="1" applyBorder="1" applyAlignment="1">
      <alignment horizontal="center" vertical="center" wrapText="1"/>
    </xf>
    <xf numFmtId="0" fontId="34" fillId="4" borderId="3" xfId="0" applyFont="1" applyFill="1" applyBorder="1" applyAlignment="1">
      <alignment horizontal="center" vertical="center" wrapText="1"/>
    </xf>
    <xf numFmtId="0" fontId="34" fillId="4" borderId="7" xfId="0" applyFont="1" applyFill="1" applyBorder="1" applyAlignment="1">
      <alignment horizontal="center" vertical="center" wrapText="1"/>
    </xf>
    <xf numFmtId="0" fontId="34" fillId="4" borderId="8" xfId="0" applyFont="1" applyFill="1" applyBorder="1" applyAlignment="1">
      <alignment horizontal="center" vertical="center" wrapText="1"/>
    </xf>
    <xf numFmtId="0" fontId="34" fillId="4" borderId="5" xfId="0" applyFont="1" applyFill="1" applyBorder="1" applyAlignment="1">
      <alignment horizontal="center" vertical="center" wrapText="1"/>
    </xf>
    <xf numFmtId="0" fontId="34" fillId="4" borderId="9" xfId="0" applyFont="1" applyFill="1" applyBorder="1" applyAlignment="1">
      <alignment horizontal="center" vertical="center" wrapText="1"/>
    </xf>
    <xf numFmtId="0" fontId="34" fillId="4" borderId="10" xfId="0" applyFont="1" applyFill="1" applyBorder="1" applyAlignment="1">
      <alignment horizontal="center" vertical="center" wrapText="1"/>
    </xf>
    <xf numFmtId="0" fontId="34" fillId="4" borderId="14"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23" fillId="4" borderId="13" xfId="1" applyFill="1" applyBorder="1" applyAlignment="1">
      <alignment horizontal="center" vertical="center"/>
    </xf>
    <xf numFmtId="0" fontId="23" fillId="4" borderId="12" xfId="1" applyFill="1" applyBorder="1" applyAlignment="1">
      <alignment horizontal="center" vertical="center"/>
    </xf>
    <xf numFmtId="0" fontId="2" fillId="4" borderId="2" xfId="0" applyFont="1" applyFill="1" applyBorder="1" applyAlignment="1">
      <alignment horizontal="justify" vertical="center" wrapText="1"/>
    </xf>
    <xf numFmtId="0" fontId="2" fillId="4" borderId="3" xfId="0" applyFont="1" applyFill="1" applyBorder="1" applyAlignment="1">
      <alignment horizontal="justify"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33" fillId="4" borderId="2" xfId="0" applyFont="1" applyFill="1" applyBorder="1" applyAlignment="1">
      <alignment horizontal="center" vertical="center" wrapText="1"/>
    </xf>
    <xf numFmtId="0" fontId="33" fillId="4" borderId="3" xfId="0" applyFont="1" applyFill="1" applyBorder="1" applyAlignment="1">
      <alignment horizontal="center" vertical="center" wrapText="1"/>
    </xf>
    <xf numFmtId="0" fontId="13" fillId="3" borderId="10" xfId="0" applyFont="1" applyFill="1" applyBorder="1" applyAlignment="1">
      <alignment horizontal="center" vertical="center"/>
    </xf>
    <xf numFmtId="0" fontId="13" fillId="3" borderId="4" xfId="0" applyFont="1" applyFill="1" applyBorder="1" applyAlignment="1">
      <alignment horizontal="center" vertical="center"/>
    </xf>
    <xf numFmtId="0" fontId="13" fillId="3" borderId="14" xfId="0" applyFont="1" applyFill="1" applyBorder="1" applyAlignment="1">
      <alignment horizontal="center" vertical="center"/>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cellXfs>
  <cellStyles count="4">
    <cellStyle name="Hipervínculo" xfId="1" builtinId="8"/>
    <cellStyle name="Millares [0]" xfId="2" builtinId="6"/>
    <cellStyle name="Normal" xfId="0" builtinId="0"/>
    <cellStyle name="Porcentaje" xfId="3" builtinId="5"/>
  </cellStyles>
  <dxfs count="0"/>
  <tableStyles count="0" defaultTableStyle="TableStyleMedium2" defaultPivotStyle="PivotStyleLight16"/>
  <colors>
    <mruColors>
      <color rgb="FFEF8D4B"/>
      <color rgb="FFF094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62</xdr:row>
      <xdr:rowOff>2059780</xdr:rowOff>
    </xdr:from>
    <xdr:to>
      <xdr:col>7</xdr:col>
      <xdr:colOff>11905</xdr:colOff>
      <xdr:row>64</xdr:row>
      <xdr:rowOff>8924</xdr:rowOff>
    </xdr:to>
    <xdr:pic>
      <xdr:nvPicPr>
        <xdr:cNvPr id="6" name="Imagen 5">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1"/>
        <a:stretch>
          <a:fillRect/>
        </a:stretch>
      </xdr:blipFill>
      <xdr:spPr>
        <a:xfrm>
          <a:off x="0" y="24907874"/>
          <a:ext cx="10989468" cy="4179094"/>
        </a:xfrm>
        <a:prstGeom prst="rect">
          <a:avLst/>
        </a:prstGeom>
      </xdr:spPr>
    </xdr:pic>
    <xdr:clientData/>
  </xdr:twoCellAnchor>
  <xdr:twoCellAnchor editAs="oneCell">
    <xdr:from>
      <xdr:col>0</xdr:col>
      <xdr:colOff>0</xdr:colOff>
      <xdr:row>128</xdr:row>
      <xdr:rowOff>-1</xdr:rowOff>
    </xdr:from>
    <xdr:to>
      <xdr:col>7</xdr:col>
      <xdr:colOff>11905</xdr:colOff>
      <xdr:row>129</xdr:row>
      <xdr:rowOff>14013</xdr:rowOff>
    </xdr:to>
    <xdr:pic>
      <xdr:nvPicPr>
        <xdr:cNvPr id="7" name="Imagen 6">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2"/>
        <a:stretch>
          <a:fillRect/>
        </a:stretch>
      </xdr:blipFill>
      <xdr:spPr>
        <a:xfrm>
          <a:off x="0" y="73937812"/>
          <a:ext cx="10989468" cy="4705077"/>
        </a:xfrm>
        <a:prstGeom prst="rect">
          <a:avLst/>
        </a:prstGeom>
      </xdr:spPr>
    </xdr:pic>
    <xdr:clientData/>
  </xdr:twoCellAnchor>
  <xdr:twoCellAnchor editAs="oneCell">
    <xdr:from>
      <xdr:col>0</xdr:col>
      <xdr:colOff>0</xdr:colOff>
      <xdr:row>62</xdr:row>
      <xdr:rowOff>2047874</xdr:rowOff>
    </xdr:from>
    <xdr:to>
      <xdr:col>7</xdr:col>
      <xdr:colOff>22411</xdr:colOff>
      <xdr:row>64</xdr:row>
      <xdr:rowOff>32542</xdr:rowOff>
    </xdr:to>
    <xdr:pic>
      <xdr:nvPicPr>
        <xdr:cNvPr id="5" name="Imagen 4">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a:stretch>
          <a:fillRect/>
        </a:stretch>
      </xdr:blipFill>
      <xdr:spPr>
        <a:xfrm>
          <a:off x="0" y="24907874"/>
          <a:ext cx="10992970" cy="4195288"/>
        </a:xfrm>
        <a:prstGeom prst="rect">
          <a:avLst/>
        </a:prstGeom>
      </xdr:spPr>
    </xdr:pic>
    <xdr:clientData/>
  </xdr:twoCellAnchor>
  <xdr:twoCellAnchor editAs="oneCell">
    <xdr:from>
      <xdr:col>0</xdr:col>
      <xdr:colOff>0</xdr:colOff>
      <xdr:row>128</xdr:row>
      <xdr:rowOff>1401</xdr:rowOff>
    </xdr:from>
    <xdr:to>
      <xdr:col>7</xdr:col>
      <xdr:colOff>11206</xdr:colOff>
      <xdr:row>129</xdr:row>
      <xdr:rowOff>44824</xdr:rowOff>
    </xdr:to>
    <xdr:pic>
      <xdr:nvPicPr>
        <xdr:cNvPr id="9" name="Imagen 8">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2"/>
        <a:stretch>
          <a:fillRect/>
        </a:stretch>
      </xdr:blipFill>
      <xdr:spPr>
        <a:xfrm>
          <a:off x="0" y="81501783"/>
          <a:ext cx="10981765" cy="4727482"/>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denuncias.gov.py/portal-publico" TargetMode="External"/><Relationship Id="rId18" Type="http://schemas.openxmlformats.org/officeDocument/2006/relationships/hyperlink" Target="https://nube.intn.gov.py/cloud/index.php/s/XQJnyqdBA3y3Jck?path=%2F2022" TargetMode="External"/><Relationship Id="rId26" Type="http://schemas.openxmlformats.org/officeDocument/2006/relationships/hyperlink" Target="https://www.contrataciones.gov.py/licitaciones/adjudicacion/contrato/403712-piro-y-s-a-3.html" TargetMode="External"/><Relationship Id="rId39" Type="http://schemas.openxmlformats.org/officeDocument/2006/relationships/hyperlink" Target="https://www.google.com/maps/uv?pb=!1s0x945da65b2416a453%3A0xa0a0f8525e189652!3m1!7e115!4shttps%3A%2F%2Flh5.googleusercontent.com%2Fp%2FAF1QipOcgL6YXBHMp4SAU0kYg8DmyOoBHO2urhdkAsGp%3Dw213-h160-k-no!5sGOOGLE%20INTN%20-%20Buscar%20con%20Google!15sCgIgAQ&amp;imag" TargetMode="External"/><Relationship Id="rId21" Type="http://schemas.openxmlformats.org/officeDocument/2006/relationships/hyperlink" Target="https://www.contrataciones.gov.py/licitaciones/adjudicacion/contrato/411996-j-fleischman-cia-srl-2.html" TargetMode="External"/><Relationship Id="rId34" Type="http://schemas.openxmlformats.org/officeDocument/2006/relationships/hyperlink" Target="https://instagram.com/intnparaguay?utm_medium=copy_link" TargetMode="External"/><Relationship Id="rId42" Type="http://schemas.openxmlformats.org/officeDocument/2006/relationships/hyperlink" Target="http://nube.intn.gov.py/cloud/index.php/s/c2qWZ6jYfK2NKMA?path=%2FAnexos.%20Rendicion%20de%20Cuentas%20INTN.%20Primer%20Trimestre%202022" TargetMode="External"/><Relationship Id="rId47" Type="http://schemas.openxmlformats.org/officeDocument/2006/relationships/hyperlink" Target="https://nube.intn.gov.py/cloud/index.php/s/dycgKaSYb4bxqeD?path=%2F001%20Primer%20Trimestre%202022%2FAnexos%205.2" TargetMode="External"/><Relationship Id="rId50" Type="http://schemas.openxmlformats.org/officeDocument/2006/relationships/hyperlink" Target="https://nube.intn.gov.py/cloud/index.php/s/dycgKaSYb4bxqeD?path=%2F001%20Primer%20Trimestre%202022%2FAnexos%205.2" TargetMode="External"/><Relationship Id="rId7" Type="http://schemas.openxmlformats.org/officeDocument/2006/relationships/hyperlink" Target="https://nube.intn.gov.py/cloud/index.php/s/dycgKaSYb4bxqeD" TargetMode="External"/><Relationship Id="rId2" Type="http://schemas.openxmlformats.org/officeDocument/2006/relationships/hyperlink" Target="https://nube.intn.gov.py/cloud/index.php/s/dycgKaSYb4bxqeD" TargetMode="External"/><Relationship Id="rId16" Type="http://schemas.openxmlformats.org/officeDocument/2006/relationships/hyperlink" Target="https://denuncias.gov.py/portal-publico" TargetMode="External"/><Relationship Id="rId29" Type="http://schemas.openxmlformats.org/officeDocument/2006/relationships/hyperlink" Target="https://www.contrataciones.gov.py/licitaciones/adjudicacion/contrato/403825-sda-paraguay-sa-4.html" TargetMode="External"/><Relationship Id="rId11" Type="http://schemas.openxmlformats.org/officeDocument/2006/relationships/hyperlink" Target="https://denuncias.gov.py/portal-publico" TargetMode="External"/><Relationship Id="rId24" Type="http://schemas.openxmlformats.org/officeDocument/2006/relationships/hyperlink" Target="https://www.contrataciones.gov.py/licitaciones/adjudicacion/contrato/404253-winner-s-r-l-1.html" TargetMode="External"/><Relationship Id="rId32" Type="http://schemas.openxmlformats.org/officeDocument/2006/relationships/hyperlink" Target="https://nube.intn.gov.py/cloud/index.php/f/177052" TargetMode="External"/><Relationship Id="rId37" Type="http://schemas.openxmlformats.org/officeDocument/2006/relationships/hyperlink" Target="https://www.facebook.com/intn.paraguay" TargetMode="External"/><Relationship Id="rId40" Type="http://schemas.openxmlformats.org/officeDocument/2006/relationships/hyperlink" Target="https://twitter.com/IntnParaguay" TargetMode="External"/><Relationship Id="rId45" Type="http://schemas.openxmlformats.org/officeDocument/2006/relationships/hyperlink" Target="https://nube.intn.gov.py/cloud/index.php/s/dycgKaSYb4bxqeD?path=%2F001%20Primer%20Trimestre%202022%2FAnexos%205.2" TargetMode="External"/><Relationship Id="rId53" Type="http://schemas.openxmlformats.org/officeDocument/2006/relationships/printerSettings" Target="../printerSettings/printerSettings1.bin"/><Relationship Id="rId5" Type="http://schemas.openxmlformats.org/officeDocument/2006/relationships/hyperlink" Target="https://transparencia.senac.gov.py/portal/historial-cumplimiento" TargetMode="External"/><Relationship Id="rId10" Type="http://schemas.openxmlformats.org/officeDocument/2006/relationships/hyperlink" Target="https://nube.intn.gov.py/cloud/index.php/s/Q70udCgtfUM8PlW?path=%2F2022%2F3.%20MARZO" TargetMode="External"/><Relationship Id="rId19" Type="http://schemas.openxmlformats.org/officeDocument/2006/relationships/hyperlink" Target="https://nube.intn.gov.py/cloud/index.php/s/XQJnyqdBA3y3Jck?path=%2F2022" TargetMode="External"/><Relationship Id="rId31" Type="http://schemas.openxmlformats.org/officeDocument/2006/relationships/hyperlink" Target="https://nube.intn.gov.py/cloud/index.php/f/177043" TargetMode="External"/><Relationship Id="rId44" Type="http://schemas.openxmlformats.org/officeDocument/2006/relationships/hyperlink" Target="https://nube.intn.gov.py/cloud/index.php/s/dycgKaSYb4bxqeD?path=%2F001%20Primer%20Trimestre%202022%2FAnexos%205.2" TargetMode="External"/><Relationship Id="rId52" Type="http://schemas.openxmlformats.org/officeDocument/2006/relationships/hyperlink" Target="https://informacionpublica.paraguay.gov.py/portal/" TargetMode="External"/><Relationship Id="rId4" Type="http://schemas.openxmlformats.org/officeDocument/2006/relationships/hyperlink" Target="https://www.sfp.gov.py/sfp/archivos/documentos/Intermedio_Abril_2022_qcrmjvbq.pdf" TargetMode="External"/><Relationship Id="rId9" Type="http://schemas.openxmlformats.org/officeDocument/2006/relationships/hyperlink" Target="https://nube.intn.gov.py/cloud/index.php/s/Q70udCgtfUM8PlW?path=%2F2022%2F3.%20MARZO" TargetMode="External"/><Relationship Id="rId14" Type="http://schemas.openxmlformats.org/officeDocument/2006/relationships/hyperlink" Target="https://denuncias.gov.py/portal-publico" TargetMode="External"/><Relationship Id="rId22" Type="http://schemas.openxmlformats.org/officeDocument/2006/relationships/hyperlink" Target="https://www.contrataciones.gov.py/licitaciones/adjudicacion/contrato/411772-grafica-monarca-s-r-l-1.html" TargetMode="External"/><Relationship Id="rId27" Type="http://schemas.openxmlformats.org/officeDocument/2006/relationships/hyperlink" Target="https://www.contrataciones.gov.py/licitaciones/adjudicacion/contrato/403825-dario-rene-olmedo-benitez-3.html" TargetMode="External"/><Relationship Id="rId30" Type="http://schemas.openxmlformats.org/officeDocument/2006/relationships/hyperlink" Target="https://nube.intn.gov.py/cloud/index.php/f/177049" TargetMode="External"/><Relationship Id="rId35" Type="http://schemas.openxmlformats.org/officeDocument/2006/relationships/hyperlink" Target="https://www.google.com/maps/uv?pb=!1s0x945da65b2416a453%3A0xa0a0f8525e189652!3m1!7e115!4shttps%3A%2F%2Flh5.googleusercontent.com%2Fp%2FAF1QipOcgL6YXBHMp4SAU0kYg8DmyOoBHO2urhdkAsGp%3Dw213-h160-k-no!5sGOOGLE%20INTN%20-%20Buscar%20con%20Google!15sCgIgAQ&amp;imag" TargetMode="External"/><Relationship Id="rId43" Type="http://schemas.openxmlformats.org/officeDocument/2006/relationships/hyperlink" Target="https://nube.intn.gov.py/cloud/index.php/s/dycgKaSYb4bxqeD?path=%2F001%20Primer%20Trimestre%202022%2FAnexos%205.2" TargetMode="External"/><Relationship Id="rId48" Type="http://schemas.openxmlformats.org/officeDocument/2006/relationships/hyperlink" Target="https://nube.intn.gov.py/cloud/index.php/s/dycgKaSYb4bxqeD?path=%2F001%20Primer%20Trimestre%202022%2FAnexos%205.2" TargetMode="External"/><Relationship Id="rId8" Type="http://schemas.openxmlformats.org/officeDocument/2006/relationships/hyperlink" Target="https://informacionpublica.paraguay.gov.py/portal/" TargetMode="External"/><Relationship Id="rId51" Type="http://schemas.openxmlformats.org/officeDocument/2006/relationships/hyperlink" Target="https://nube.intn.gov.py/cloud/index.php/s/dycgKaSYb4bxqeD?path=%2F001%20Primer%20Trimestre%202022%2FAnexos%205.2" TargetMode="External"/><Relationship Id="rId3" Type="http://schemas.openxmlformats.org/officeDocument/2006/relationships/hyperlink" Target="https://nube.intn.gov.py/cloud/index.php/s/dycgKaSYb4bxqeD" TargetMode="External"/><Relationship Id="rId12" Type="http://schemas.openxmlformats.org/officeDocument/2006/relationships/hyperlink" Target="https://denuncias.gov.py/portal-publico" TargetMode="External"/><Relationship Id="rId17" Type="http://schemas.openxmlformats.org/officeDocument/2006/relationships/hyperlink" Target="https://denuncias.gov.py/portal-publico" TargetMode="External"/><Relationship Id="rId25" Type="http://schemas.openxmlformats.org/officeDocument/2006/relationships/hyperlink" Target="https://www.contrataciones.gov.py/licitaciones/adjudicacion/contrato/403712-hugo-felix-benitez-peralta-2.html" TargetMode="External"/><Relationship Id="rId33" Type="http://schemas.openxmlformats.org/officeDocument/2006/relationships/hyperlink" Target="https://nube.intn.gov.py/cloud/index.php/f/177126" TargetMode="External"/><Relationship Id="rId38" Type="http://schemas.openxmlformats.org/officeDocument/2006/relationships/hyperlink" Target="https://instagram.com/intnparaguay?utm_medium=copy_link" TargetMode="External"/><Relationship Id="rId46" Type="http://schemas.openxmlformats.org/officeDocument/2006/relationships/hyperlink" Target="https://nube.intn.gov.py/cloud/index.php/s/dycgKaSYb4bxqeD?path=%2F001%20Primer%20Trimestre%202022%2FAnexos%205.2" TargetMode="External"/><Relationship Id="rId20" Type="http://schemas.openxmlformats.org/officeDocument/2006/relationships/hyperlink" Target="https://www.contrataciones.gov.py/licitaciones/adjudicacion/contrato/411960-ricardo-roman-olmedo-almiron-1.html" TargetMode="External"/><Relationship Id="rId41" Type="http://schemas.openxmlformats.org/officeDocument/2006/relationships/hyperlink" Target="https://nube.intn.gov.py/cloud/index.php/s/dycgKaSYb4bxqeD?path=%2F001%20Primer%20Trimestre%202022%2FAnexos%205.2" TargetMode="External"/><Relationship Id="rId54" Type="http://schemas.openxmlformats.org/officeDocument/2006/relationships/drawing" Target="../drawings/drawing1.xml"/><Relationship Id="rId1" Type="http://schemas.openxmlformats.org/officeDocument/2006/relationships/hyperlink" Target="https://nube.intn.gov.py/cloud/index.php/s/CGgg46jG3Xtjmot" TargetMode="External"/><Relationship Id="rId6" Type="http://schemas.openxmlformats.org/officeDocument/2006/relationships/hyperlink" Target="https://nube.intn.gov.py/cloud/index.php/s/dycgKaSYb4bxqeD" TargetMode="External"/><Relationship Id="rId15" Type="http://schemas.openxmlformats.org/officeDocument/2006/relationships/hyperlink" Target="https://denuncias.gov.py/portal-publico" TargetMode="External"/><Relationship Id="rId23" Type="http://schemas.openxmlformats.org/officeDocument/2006/relationships/hyperlink" Target="https://www.contrataciones.gov.py/licitaciones/adjudicacion/contrato/404309-diego-joaquin-rodriguez-barrios-1.html" TargetMode="External"/><Relationship Id="rId28" Type="http://schemas.openxmlformats.org/officeDocument/2006/relationships/hyperlink" Target="https://www.contrataciones.gov.py/licitaciones/adjudicacion/contrato/403825-proem-sociedad-anonima-5.html" TargetMode="External"/><Relationship Id="rId36" Type="http://schemas.openxmlformats.org/officeDocument/2006/relationships/hyperlink" Target="https://twitter.com/IntnParaguay" TargetMode="External"/><Relationship Id="rId49" Type="http://schemas.openxmlformats.org/officeDocument/2006/relationships/hyperlink" Target="https://nube.intn.gov.py/cloud/index.php/s/dycgKaSYb4bxqeD?path=%2F001%20Primer%20Trimestre%202022%2FAnexos%205.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8"/>
  <sheetViews>
    <sheetView tabSelected="1" zoomScale="70" zoomScaleNormal="70" workbookViewId="0">
      <selection activeCell="A135" sqref="A135:I135"/>
    </sheetView>
  </sheetViews>
  <sheetFormatPr baseColWidth="10" defaultColWidth="9.140625" defaultRowHeight="15"/>
  <cols>
    <col min="1" max="1" width="17.28515625" customWidth="1"/>
    <col min="2" max="2" width="26.5703125" customWidth="1"/>
    <col min="3" max="4" width="21.7109375" customWidth="1"/>
    <col min="5" max="5" width="26.7109375" customWidth="1"/>
    <col min="6" max="6" width="26.140625" customWidth="1"/>
    <col min="7" max="7" width="24.28515625" customWidth="1"/>
    <col min="8" max="8" width="21.28515625" customWidth="1"/>
  </cols>
  <sheetData>
    <row r="1" spans="1:8" ht="23.25">
      <c r="A1" s="164" t="s">
        <v>95</v>
      </c>
      <c r="B1" s="164"/>
      <c r="C1" s="164"/>
      <c r="D1" s="164"/>
      <c r="E1" s="164"/>
      <c r="F1" s="164"/>
      <c r="G1" s="164"/>
      <c r="H1" s="24"/>
    </row>
    <row r="2" spans="1:8" ht="19.5">
      <c r="A2" s="164"/>
      <c r="B2" s="164"/>
      <c r="C2" s="164"/>
      <c r="D2" s="164"/>
      <c r="E2" s="164"/>
      <c r="F2" s="164"/>
      <c r="G2" s="164"/>
      <c r="H2" s="25"/>
    </row>
    <row r="3" spans="1:8" ht="18.75">
      <c r="A3" s="165" t="s">
        <v>0</v>
      </c>
      <c r="B3" s="165"/>
      <c r="C3" s="165"/>
      <c r="D3" s="165"/>
      <c r="E3" s="165"/>
      <c r="F3" s="165"/>
      <c r="G3" s="165"/>
      <c r="H3" s="26"/>
    </row>
    <row r="4" spans="1:8" ht="18.75">
      <c r="A4" s="4" t="s">
        <v>99</v>
      </c>
      <c r="B4" s="5"/>
      <c r="C4" s="6"/>
      <c r="D4" s="6"/>
      <c r="E4" s="6"/>
      <c r="F4" s="6"/>
      <c r="G4" s="6"/>
      <c r="H4" s="26"/>
    </row>
    <row r="5" spans="1:8" ht="18.75">
      <c r="A5" s="4" t="s">
        <v>212</v>
      </c>
      <c r="B5" s="5"/>
      <c r="C5" s="6"/>
      <c r="D5" s="6"/>
      <c r="E5" s="6"/>
      <c r="F5" s="6"/>
      <c r="G5" s="6"/>
      <c r="H5" s="26"/>
    </row>
    <row r="6" spans="1:8" ht="18.75">
      <c r="A6" s="166" t="s">
        <v>1</v>
      </c>
      <c r="B6" s="166"/>
      <c r="C6" s="166"/>
      <c r="D6" s="166"/>
      <c r="E6" s="166"/>
      <c r="F6" s="166"/>
      <c r="G6" s="166"/>
      <c r="H6" s="26"/>
    </row>
    <row r="7" spans="1:8" ht="15" customHeight="1">
      <c r="A7" s="153" t="s">
        <v>100</v>
      </c>
      <c r="B7" s="154"/>
      <c r="C7" s="154"/>
      <c r="D7" s="154"/>
      <c r="E7" s="154"/>
      <c r="F7" s="154"/>
      <c r="G7" s="154"/>
      <c r="H7" s="27"/>
    </row>
    <row r="8" spans="1:8" ht="15" customHeight="1">
      <c r="A8" s="155"/>
      <c r="B8" s="156"/>
      <c r="C8" s="156"/>
      <c r="D8" s="156"/>
      <c r="E8" s="156"/>
      <c r="F8" s="156"/>
      <c r="G8" s="156"/>
      <c r="H8" s="27"/>
    </row>
    <row r="9" spans="1:8" ht="15" customHeight="1">
      <c r="A9" s="155"/>
      <c r="B9" s="156"/>
      <c r="C9" s="156"/>
      <c r="D9" s="156"/>
      <c r="E9" s="156"/>
      <c r="F9" s="156"/>
      <c r="G9" s="156"/>
      <c r="H9" s="27"/>
    </row>
    <row r="10" spans="1:8" ht="15" customHeight="1">
      <c r="A10" s="155"/>
      <c r="B10" s="156"/>
      <c r="C10" s="156"/>
      <c r="D10" s="156"/>
      <c r="E10" s="156"/>
      <c r="F10" s="156"/>
      <c r="G10" s="156"/>
      <c r="H10" s="27"/>
    </row>
    <row r="11" spans="1:8" ht="3" customHeight="1">
      <c r="A11" s="155"/>
      <c r="B11" s="156"/>
      <c r="C11" s="156"/>
      <c r="D11" s="156"/>
      <c r="E11" s="156"/>
      <c r="F11" s="156"/>
      <c r="G11" s="156"/>
      <c r="H11" s="27"/>
    </row>
    <row r="12" spans="1:8" ht="4.5" customHeight="1">
      <c r="A12" s="157"/>
      <c r="B12" s="158"/>
      <c r="C12" s="158"/>
      <c r="D12" s="158"/>
      <c r="E12" s="158"/>
      <c r="F12" s="158"/>
      <c r="G12" s="158"/>
      <c r="H12" s="27"/>
    </row>
    <row r="13" spans="1:8" ht="18.75">
      <c r="A13" s="167" t="s">
        <v>2</v>
      </c>
      <c r="B13" s="167"/>
      <c r="C13" s="167"/>
      <c r="D13" s="167"/>
      <c r="E13" s="167"/>
      <c r="F13" s="167"/>
      <c r="G13" s="167"/>
      <c r="H13" s="26"/>
    </row>
    <row r="14" spans="1:8" ht="15" customHeight="1">
      <c r="A14" s="153" t="s">
        <v>320</v>
      </c>
      <c r="B14" s="154"/>
      <c r="C14" s="154"/>
      <c r="D14" s="154"/>
      <c r="E14" s="154"/>
      <c r="F14" s="154"/>
      <c r="G14" s="154"/>
      <c r="H14" s="27"/>
    </row>
    <row r="15" spans="1:8" ht="15" customHeight="1">
      <c r="A15" s="155"/>
      <c r="B15" s="156"/>
      <c r="C15" s="156"/>
      <c r="D15" s="156"/>
      <c r="E15" s="156"/>
      <c r="F15" s="156"/>
      <c r="G15" s="156"/>
      <c r="H15" s="27"/>
    </row>
    <row r="16" spans="1:8" ht="15" customHeight="1">
      <c r="A16" s="155"/>
      <c r="B16" s="156"/>
      <c r="C16" s="156"/>
      <c r="D16" s="156"/>
      <c r="E16" s="156"/>
      <c r="F16" s="156"/>
      <c r="G16" s="156"/>
      <c r="H16" s="27"/>
    </row>
    <row r="17" spans="1:8" ht="15" customHeight="1">
      <c r="A17" s="155"/>
      <c r="B17" s="156"/>
      <c r="C17" s="156"/>
      <c r="D17" s="156"/>
      <c r="E17" s="156"/>
      <c r="F17" s="156"/>
      <c r="G17" s="156"/>
      <c r="H17" s="27"/>
    </row>
    <row r="18" spans="1:8" ht="36.75" customHeight="1">
      <c r="A18" s="155"/>
      <c r="B18" s="156"/>
      <c r="C18" s="156"/>
      <c r="D18" s="156"/>
      <c r="E18" s="156"/>
      <c r="F18" s="156"/>
      <c r="G18" s="156"/>
      <c r="H18" s="27"/>
    </row>
    <row r="19" spans="1:8" ht="34.5" customHeight="1">
      <c r="A19" s="157"/>
      <c r="B19" s="158"/>
      <c r="C19" s="158"/>
      <c r="D19" s="158"/>
      <c r="E19" s="158"/>
      <c r="F19" s="158"/>
      <c r="G19" s="158"/>
      <c r="H19" s="27"/>
    </row>
    <row r="20" spans="1:8" ht="15" customHeight="1">
      <c r="A20" s="30"/>
      <c r="B20" s="30"/>
      <c r="C20" s="30"/>
      <c r="D20" s="30"/>
      <c r="E20" s="30"/>
      <c r="F20" s="30"/>
      <c r="G20" s="30"/>
      <c r="H20" s="27"/>
    </row>
    <row r="21" spans="1:8" s="1" customFormat="1" ht="18.75">
      <c r="A21" s="168" t="s">
        <v>83</v>
      </c>
      <c r="B21" s="168"/>
      <c r="C21" s="168"/>
      <c r="D21" s="168"/>
      <c r="E21" s="168"/>
      <c r="F21" s="168"/>
      <c r="G21" s="168"/>
      <c r="H21" s="28"/>
    </row>
    <row r="22" spans="1:8" s="1" customFormat="1" ht="36" customHeight="1">
      <c r="A22" s="169" t="s">
        <v>110</v>
      </c>
      <c r="B22" s="169"/>
      <c r="C22" s="169"/>
      <c r="D22" s="169"/>
      <c r="E22" s="169"/>
      <c r="F22" s="169"/>
      <c r="G22" s="169"/>
      <c r="H22" s="28"/>
    </row>
    <row r="23" spans="1:8" ht="15.75">
      <c r="A23" s="29" t="s">
        <v>3</v>
      </c>
      <c r="B23" s="159" t="s">
        <v>4</v>
      </c>
      <c r="C23" s="160"/>
      <c r="D23" s="161" t="s">
        <v>5</v>
      </c>
      <c r="E23" s="161"/>
      <c r="F23" s="161" t="s">
        <v>6</v>
      </c>
      <c r="G23" s="161"/>
      <c r="H23" s="10"/>
    </row>
    <row r="24" spans="1:8" ht="27.75" customHeight="1">
      <c r="A24" s="31">
        <v>1</v>
      </c>
      <c r="B24" s="147" t="s">
        <v>113</v>
      </c>
      <c r="C24" s="148"/>
      <c r="D24" s="132" t="s">
        <v>103</v>
      </c>
      <c r="E24" s="132"/>
      <c r="F24" s="147" t="s">
        <v>323</v>
      </c>
      <c r="G24" s="148"/>
      <c r="H24" s="7"/>
    </row>
    <row r="25" spans="1:8" ht="33" customHeight="1">
      <c r="A25" s="31">
        <v>2</v>
      </c>
      <c r="B25" s="147" t="s">
        <v>114</v>
      </c>
      <c r="C25" s="148"/>
      <c r="D25" s="132" t="s">
        <v>104</v>
      </c>
      <c r="E25" s="132"/>
      <c r="F25" s="162" t="s">
        <v>115</v>
      </c>
      <c r="G25" s="163"/>
      <c r="H25" s="7"/>
    </row>
    <row r="26" spans="1:8" ht="33" customHeight="1">
      <c r="A26" s="31">
        <v>3</v>
      </c>
      <c r="B26" s="151" t="s">
        <v>116</v>
      </c>
      <c r="C26" s="152"/>
      <c r="D26" s="132" t="s">
        <v>105</v>
      </c>
      <c r="E26" s="132"/>
      <c r="F26" s="162" t="s">
        <v>111</v>
      </c>
      <c r="G26" s="163"/>
      <c r="H26" s="7"/>
    </row>
    <row r="27" spans="1:8" ht="33" customHeight="1">
      <c r="A27" s="31">
        <v>4</v>
      </c>
      <c r="B27" s="147" t="s">
        <v>117</v>
      </c>
      <c r="C27" s="148"/>
      <c r="D27" s="132" t="s">
        <v>211</v>
      </c>
      <c r="E27" s="132"/>
      <c r="F27" s="162" t="s">
        <v>319</v>
      </c>
      <c r="G27" s="163"/>
      <c r="H27" s="7"/>
    </row>
    <row r="28" spans="1:8" ht="23.25" customHeight="1">
      <c r="A28" s="31">
        <v>5</v>
      </c>
      <c r="B28" s="147" t="s">
        <v>118</v>
      </c>
      <c r="C28" s="148"/>
      <c r="D28" s="132" t="s">
        <v>106</v>
      </c>
      <c r="E28" s="132"/>
      <c r="F28" s="147" t="s">
        <v>321</v>
      </c>
      <c r="G28" s="148"/>
      <c r="H28" s="7"/>
    </row>
    <row r="29" spans="1:8" ht="33" customHeight="1">
      <c r="A29" s="31">
        <v>6</v>
      </c>
      <c r="B29" s="149" t="s">
        <v>101</v>
      </c>
      <c r="C29" s="150"/>
      <c r="D29" s="132" t="s">
        <v>107</v>
      </c>
      <c r="E29" s="132"/>
      <c r="F29" s="147" t="s">
        <v>322</v>
      </c>
      <c r="G29" s="148"/>
      <c r="H29" s="7"/>
    </row>
    <row r="30" spans="1:8" ht="33" customHeight="1">
      <c r="A30" s="31">
        <v>7</v>
      </c>
      <c r="B30" s="151" t="s">
        <v>112</v>
      </c>
      <c r="C30" s="152"/>
      <c r="D30" s="132" t="s">
        <v>108</v>
      </c>
      <c r="E30" s="132"/>
      <c r="F30" s="162" t="s">
        <v>324</v>
      </c>
      <c r="G30" s="163"/>
      <c r="H30" s="7"/>
    </row>
    <row r="31" spans="1:8" ht="15.75">
      <c r="A31" s="213" t="s">
        <v>102</v>
      </c>
      <c r="B31" s="213"/>
      <c r="C31" s="213"/>
      <c r="D31" s="213"/>
      <c r="E31" s="131"/>
      <c r="F31" s="131"/>
      <c r="G31" s="131"/>
      <c r="H31" s="7"/>
    </row>
    <row r="32" spans="1:8" ht="15.75" customHeight="1">
      <c r="A32" s="214" t="s">
        <v>327</v>
      </c>
      <c r="B32" s="214"/>
      <c r="C32" s="214"/>
      <c r="D32" s="214"/>
      <c r="E32" s="131"/>
      <c r="F32" s="131"/>
      <c r="G32" s="131"/>
      <c r="H32" s="7"/>
    </row>
    <row r="33" spans="1:8" ht="15.75" customHeight="1">
      <c r="A33" s="214" t="s">
        <v>328</v>
      </c>
      <c r="B33" s="214"/>
      <c r="C33" s="214"/>
      <c r="D33" s="214"/>
      <c r="E33" s="131"/>
      <c r="F33" s="131"/>
      <c r="G33" s="131"/>
      <c r="H33" s="7"/>
    </row>
    <row r="34" spans="1:8" ht="15.75" customHeight="1">
      <c r="A34" s="214" t="s">
        <v>109</v>
      </c>
      <c r="B34" s="214"/>
      <c r="C34" s="214"/>
      <c r="D34" s="214"/>
      <c r="E34" s="131"/>
      <c r="F34" s="131"/>
      <c r="G34" s="131"/>
      <c r="H34" s="7"/>
    </row>
    <row r="35" spans="1:8" s="21" customFormat="1" ht="15.75">
      <c r="A35" s="20"/>
      <c r="B35" s="20"/>
      <c r="C35" s="20"/>
      <c r="D35" s="20"/>
      <c r="E35" s="20"/>
      <c r="F35" s="20"/>
      <c r="G35" s="20"/>
      <c r="H35" s="20"/>
    </row>
    <row r="36" spans="1:8" ht="18.75">
      <c r="A36" s="215" t="s">
        <v>82</v>
      </c>
      <c r="B36" s="216"/>
      <c r="C36" s="216"/>
      <c r="D36" s="216"/>
      <c r="E36" s="216"/>
      <c r="F36" s="216"/>
      <c r="G36" s="216"/>
      <c r="H36" s="7"/>
    </row>
    <row r="37" spans="1:8" ht="17.25">
      <c r="A37" s="217" t="s">
        <v>7</v>
      </c>
      <c r="B37" s="218"/>
      <c r="C37" s="218"/>
      <c r="D37" s="218"/>
      <c r="E37" s="218"/>
      <c r="F37" s="218"/>
      <c r="G37" s="218"/>
      <c r="H37" s="7"/>
    </row>
    <row r="38" spans="1:8" ht="32.25" customHeight="1">
      <c r="A38" s="171" t="s">
        <v>119</v>
      </c>
      <c r="B38" s="172"/>
      <c r="C38" s="172"/>
      <c r="D38" s="172"/>
      <c r="E38" s="172"/>
      <c r="F38" s="172"/>
      <c r="G38" s="172"/>
      <c r="H38" s="7"/>
    </row>
    <row r="39" spans="1:8" ht="15.75" customHeight="1">
      <c r="A39" s="219" t="s">
        <v>81</v>
      </c>
      <c r="B39" s="219"/>
      <c r="C39" s="219"/>
      <c r="D39" s="219"/>
      <c r="E39" s="219"/>
      <c r="F39" s="219"/>
      <c r="G39" s="219"/>
      <c r="H39" s="7"/>
    </row>
    <row r="40" spans="1:8" ht="26.25" customHeight="1">
      <c r="A40" s="171" t="s">
        <v>120</v>
      </c>
      <c r="B40" s="172"/>
      <c r="C40" s="172"/>
      <c r="D40" s="172"/>
      <c r="E40" s="172"/>
      <c r="F40" s="172"/>
      <c r="G40" s="172"/>
      <c r="H40" s="7"/>
    </row>
    <row r="41" spans="1:8" ht="31.5">
      <c r="A41" s="22" t="s">
        <v>8</v>
      </c>
      <c r="B41" s="173" t="s">
        <v>87</v>
      </c>
      <c r="C41" s="174"/>
      <c r="D41" s="22" t="s">
        <v>9</v>
      </c>
      <c r="E41" s="220" t="s">
        <v>10</v>
      </c>
      <c r="F41" s="220"/>
      <c r="G41" s="39" t="s">
        <v>11</v>
      </c>
      <c r="H41" s="7"/>
    </row>
    <row r="42" spans="1:8" ht="116.25" customHeight="1">
      <c r="A42" s="12" t="s">
        <v>12</v>
      </c>
      <c r="B42" s="175" t="s">
        <v>127</v>
      </c>
      <c r="C42" s="176"/>
      <c r="D42" s="41" t="s">
        <v>125</v>
      </c>
      <c r="E42" s="221" t="s">
        <v>170</v>
      </c>
      <c r="F42" s="222"/>
      <c r="G42" s="40" t="s">
        <v>128</v>
      </c>
      <c r="H42" s="7"/>
    </row>
    <row r="43" spans="1:8" ht="126" customHeight="1">
      <c r="A43" s="12" t="s">
        <v>13</v>
      </c>
      <c r="B43" s="175" t="s">
        <v>126</v>
      </c>
      <c r="C43" s="176"/>
      <c r="D43" s="41" t="s">
        <v>125</v>
      </c>
      <c r="E43" s="221" t="s">
        <v>208</v>
      </c>
      <c r="F43" s="222"/>
      <c r="G43" s="40" t="s">
        <v>128</v>
      </c>
      <c r="H43" s="7"/>
    </row>
    <row r="44" spans="1:8" s="21" customFormat="1" ht="15.75">
      <c r="A44" s="20"/>
      <c r="B44" s="20"/>
      <c r="C44" s="20"/>
      <c r="D44" s="20"/>
      <c r="E44" s="20"/>
      <c r="F44" s="20"/>
      <c r="G44" s="20"/>
      <c r="H44" s="20"/>
    </row>
    <row r="45" spans="1:8" ht="18.75">
      <c r="A45" s="224" t="s">
        <v>84</v>
      </c>
      <c r="B45" s="224"/>
      <c r="C45" s="224"/>
      <c r="D45" s="224"/>
      <c r="E45" s="224"/>
      <c r="F45" s="224"/>
      <c r="G45" s="224"/>
      <c r="H45" s="7"/>
    </row>
    <row r="46" spans="1:8" ht="17.25">
      <c r="A46" s="135" t="s">
        <v>14</v>
      </c>
      <c r="B46" s="135"/>
      <c r="C46" s="135"/>
      <c r="D46" s="135"/>
      <c r="E46" s="135"/>
      <c r="F46" s="135"/>
      <c r="G46" s="135"/>
      <c r="H46" s="7"/>
    </row>
    <row r="47" spans="1:8" ht="15.75">
      <c r="A47" s="11" t="s">
        <v>15</v>
      </c>
      <c r="B47" s="190" t="s">
        <v>78</v>
      </c>
      <c r="C47" s="191"/>
      <c r="D47" s="192"/>
      <c r="E47" s="188" t="s">
        <v>89</v>
      </c>
      <c r="F47" s="189"/>
      <c r="G47" s="189"/>
      <c r="H47" s="7"/>
    </row>
    <row r="48" spans="1:8" ht="15.75">
      <c r="A48" s="12" t="s">
        <v>210</v>
      </c>
      <c r="B48" s="190" t="s">
        <v>275</v>
      </c>
      <c r="C48" s="191"/>
      <c r="D48" s="192"/>
      <c r="E48" s="197" t="s">
        <v>121</v>
      </c>
      <c r="F48" s="197"/>
      <c r="G48" s="197"/>
      <c r="H48" s="7"/>
    </row>
    <row r="49" spans="1:15" s="21" customFormat="1" ht="15.75">
      <c r="A49" s="35"/>
      <c r="B49" s="19"/>
      <c r="C49" s="19"/>
      <c r="D49" s="19"/>
      <c r="E49" s="19"/>
      <c r="F49" s="19"/>
      <c r="G49" s="19"/>
      <c r="H49" s="20"/>
    </row>
    <row r="50" spans="1:15" ht="17.25">
      <c r="A50" s="135" t="s">
        <v>17</v>
      </c>
      <c r="B50" s="135"/>
      <c r="C50" s="135"/>
      <c r="D50" s="135"/>
      <c r="E50" s="135"/>
      <c r="F50" s="135"/>
      <c r="G50" s="135"/>
      <c r="H50" s="7"/>
    </row>
    <row r="51" spans="1:15" ht="15.75">
      <c r="A51" s="11" t="s">
        <v>15</v>
      </c>
      <c r="B51" s="180" t="s">
        <v>16</v>
      </c>
      <c r="C51" s="180"/>
      <c r="D51" s="180"/>
      <c r="E51" s="132" t="s">
        <v>88</v>
      </c>
      <c r="F51" s="132"/>
      <c r="G51" s="132"/>
      <c r="H51" s="7"/>
    </row>
    <row r="52" spans="1:15" ht="15.75">
      <c r="A52" s="12" t="s">
        <v>274</v>
      </c>
      <c r="B52" s="223">
        <v>1</v>
      </c>
      <c r="C52" s="180"/>
      <c r="D52" s="180"/>
      <c r="E52" s="197" t="s">
        <v>122</v>
      </c>
      <c r="F52" s="197"/>
      <c r="G52" s="197"/>
      <c r="H52" s="7"/>
    </row>
    <row r="53" spans="1:15" ht="15.75">
      <c r="A53" s="7"/>
      <c r="B53" s="7"/>
      <c r="C53" s="7"/>
      <c r="D53" s="7"/>
      <c r="E53" s="7"/>
      <c r="F53" s="7"/>
      <c r="G53" s="7"/>
      <c r="H53" s="7"/>
    </row>
    <row r="54" spans="1:15" ht="17.25">
      <c r="A54" s="136" t="s">
        <v>18</v>
      </c>
      <c r="B54" s="136"/>
      <c r="C54" s="136"/>
      <c r="D54" s="136"/>
      <c r="E54" s="136"/>
      <c r="F54" s="136"/>
      <c r="G54" s="136"/>
      <c r="H54" s="7"/>
    </row>
    <row r="55" spans="1:15" ht="15.75">
      <c r="A55" s="14" t="s">
        <v>15</v>
      </c>
      <c r="B55" s="8" t="s">
        <v>19</v>
      </c>
      <c r="C55" s="132" t="s">
        <v>20</v>
      </c>
      <c r="D55" s="132"/>
      <c r="E55" s="132" t="s">
        <v>21</v>
      </c>
      <c r="F55" s="132"/>
      <c r="G55" s="63" t="s">
        <v>90</v>
      </c>
      <c r="H55" s="7"/>
    </row>
    <row r="56" spans="1:15" ht="15.75">
      <c r="A56" s="15" t="s">
        <v>210</v>
      </c>
      <c r="B56" s="62" t="s">
        <v>286</v>
      </c>
      <c r="C56" s="186" t="s">
        <v>286</v>
      </c>
      <c r="D56" s="187"/>
      <c r="E56" s="186" t="s">
        <v>286</v>
      </c>
      <c r="F56" s="187"/>
      <c r="G56" s="110" t="s">
        <v>180</v>
      </c>
      <c r="H56" s="7"/>
    </row>
    <row r="57" spans="1:15" ht="15.75">
      <c r="A57" s="15" t="s">
        <v>272</v>
      </c>
      <c r="B57" s="62">
        <v>3</v>
      </c>
      <c r="C57" s="186">
        <v>3</v>
      </c>
      <c r="D57" s="187"/>
      <c r="E57" s="186" t="s">
        <v>286</v>
      </c>
      <c r="F57" s="187"/>
      <c r="G57" s="110" t="s">
        <v>180</v>
      </c>
      <c r="H57" s="7"/>
    </row>
    <row r="58" spans="1:15" ht="15.75">
      <c r="A58" s="15" t="s">
        <v>273</v>
      </c>
      <c r="B58" s="62">
        <v>4</v>
      </c>
      <c r="C58" s="186">
        <v>4</v>
      </c>
      <c r="D58" s="187"/>
      <c r="E58" s="186" t="s">
        <v>286</v>
      </c>
      <c r="F58" s="187"/>
      <c r="G58" s="110" t="s">
        <v>180</v>
      </c>
      <c r="H58" s="7"/>
    </row>
    <row r="59" spans="1:15" s="21" customFormat="1" ht="15.75">
      <c r="A59" s="35"/>
      <c r="B59" s="19"/>
      <c r="C59" s="19"/>
      <c r="D59" s="19"/>
      <c r="E59" s="19"/>
      <c r="F59" s="19"/>
      <c r="G59" s="19"/>
      <c r="H59" s="20"/>
    </row>
    <row r="60" spans="1:15" ht="17.25">
      <c r="A60" s="134" t="s">
        <v>96</v>
      </c>
      <c r="B60" s="134"/>
      <c r="C60" s="134"/>
      <c r="D60" s="134"/>
      <c r="E60" s="134"/>
      <c r="F60" s="134"/>
      <c r="G60" s="134"/>
      <c r="H60" s="10"/>
    </row>
    <row r="61" spans="1:15" ht="15.75">
      <c r="A61" s="45" t="s">
        <v>23</v>
      </c>
      <c r="B61" s="45" t="s">
        <v>24</v>
      </c>
      <c r="C61" s="45" t="s">
        <v>25</v>
      </c>
      <c r="D61" s="45" t="s">
        <v>26</v>
      </c>
      <c r="E61" s="45" t="s">
        <v>27</v>
      </c>
      <c r="F61" s="45" t="s">
        <v>28</v>
      </c>
      <c r="G61" s="45" t="s">
        <v>29</v>
      </c>
    </row>
    <row r="62" spans="1:15" ht="409.6" customHeight="1">
      <c r="A62" s="145" t="s">
        <v>130</v>
      </c>
      <c r="B62" s="139" t="s">
        <v>131</v>
      </c>
      <c r="C62" s="139" t="s">
        <v>132</v>
      </c>
      <c r="D62" s="139" t="s">
        <v>133</v>
      </c>
      <c r="E62" s="143">
        <v>83824598319</v>
      </c>
      <c r="F62" s="141">
        <v>0.22</v>
      </c>
      <c r="G62" s="139" t="s">
        <v>276</v>
      </c>
    </row>
    <row r="63" spans="1:15" ht="140.25" customHeight="1">
      <c r="A63" s="146"/>
      <c r="B63" s="140"/>
      <c r="C63" s="140"/>
      <c r="D63" s="140"/>
      <c r="E63" s="144"/>
      <c r="F63" s="142"/>
      <c r="G63" s="140"/>
    </row>
    <row r="64" spans="1:15" ht="328.5" customHeight="1">
      <c r="A64" s="131" t="s">
        <v>98</v>
      </c>
      <c r="B64" s="132"/>
      <c r="C64" s="132"/>
      <c r="D64" s="132"/>
      <c r="E64" s="132"/>
      <c r="F64" s="132"/>
      <c r="G64" s="132"/>
      <c r="H64" s="7"/>
      <c r="I64" s="7"/>
      <c r="J64" s="7"/>
      <c r="K64" s="7"/>
      <c r="L64" s="7"/>
      <c r="M64" s="7"/>
      <c r="N64" s="7"/>
      <c r="O64" s="7"/>
    </row>
    <row r="65" spans="1:15" ht="15.75">
      <c r="A65" s="33"/>
      <c r="B65" s="33"/>
      <c r="C65" s="33"/>
      <c r="D65" s="33"/>
      <c r="E65" s="33"/>
      <c r="F65" s="33"/>
      <c r="G65" s="33"/>
      <c r="H65" s="7"/>
      <c r="I65" s="7"/>
      <c r="J65" s="7"/>
      <c r="K65" s="7"/>
      <c r="L65" s="7"/>
      <c r="M65" s="7"/>
      <c r="N65" s="7"/>
      <c r="O65" s="7"/>
    </row>
    <row r="66" spans="1:15" ht="17.25">
      <c r="A66" s="129" t="s">
        <v>79</v>
      </c>
      <c r="B66" s="129"/>
      <c r="C66" s="129"/>
      <c r="D66" s="129"/>
      <c r="E66" s="129"/>
      <c r="F66" s="129"/>
      <c r="G66" s="129"/>
      <c r="H66" s="7"/>
    </row>
    <row r="67" spans="1:15" ht="15.75">
      <c r="A67" s="133" t="s">
        <v>23</v>
      </c>
      <c r="B67" s="133"/>
      <c r="C67" s="38" t="s">
        <v>30</v>
      </c>
      <c r="D67" s="38" t="s">
        <v>31</v>
      </c>
      <c r="E67" s="38" t="s">
        <v>32</v>
      </c>
      <c r="F67" s="137" t="s">
        <v>33</v>
      </c>
      <c r="G67" s="138"/>
    </row>
    <row r="68" spans="1:15" ht="35.25" customHeight="1">
      <c r="A68" s="177" t="s">
        <v>134</v>
      </c>
      <c r="B68" s="178"/>
      <c r="C68" s="178"/>
      <c r="D68" s="178"/>
      <c r="E68" s="178"/>
      <c r="F68" s="178"/>
      <c r="G68" s="179"/>
    </row>
    <row r="69" spans="1:15" s="21" customFormat="1" ht="15.75">
      <c r="A69" s="19"/>
      <c r="B69" s="19"/>
      <c r="C69" s="19"/>
      <c r="D69" s="19"/>
      <c r="E69" s="19"/>
      <c r="F69" s="19"/>
      <c r="G69" s="20"/>
      <c r="H69" s="20"/>
    </row>
    <row r="70" spans="1:15" ht="17.25">
      <c r="A70" s="134" t="s">
        <v>34</v>
      </c>
      <c r="B70" s="134"/>
      <c r="C70" s="134"/>
      <c r="D70" s="134"/>
      <c r="E70" s="134"/>
      <c r="F70" s="134"/>
      <c r="G70" s="134"/>
      <c r="H70" s="10"/>
    </row>
    <row r="71" spans="1:15" ht="47.25">
      <c r="A71" s="36" t="s">
        <v>23</v>
      </c>
      <c r="B71" s="36" t="s">
        <v>24</v>
      </c>
      <c r="C71" s="36" t="s">
        <v>25</v>
      </c>
      <c r="D71" s="36" t="s">
        <v>26</v>
      </c>
      <c r="E71" s="36" t="s">
        <v>28</v>
      </c>
      <c r="F71" s="36" t="s">
        <v>35</v>
      </c>
      <c r="G71" s="37" t="s">
        <v>36</v>
      </c>
    </row>
    <row r="72" spans="1:15" ht="274.5" customHeight="1">
      <c r="A72" s="123" t="s">
        <v>199</v>
      </c>
      <c r="B72" s="123" t="s">
        <v>329</v>
      </c>
      <c r="C72" s="124" t="s">
        <v>299</v>
      </c>
      <c r="D72" s="123" t="s">
        <v>200</v>
      </c>
      <c r="E72" s="123" t="s">
        <v>300</v>
      </c>
      <c r="F72" s="123" t="s">
        <v>301</v>
      </c>
      <c r="G72" s="125" t="s">
        <v>302</v>
      </c>
      <c r="H72" s="108"/>
    </row>
    <row r="73" spans="1:15" ht="360" customHeight="1">
      <c r="A73" s="123" t="s">
        <v>201</v>
      </c>
      <c r="B73" s="123" t="s">
        <v>312</v>
      </c>
      <c r="C73" s="124" t="s">
        <v>303</v>
      </c>
      <c r="D73" s="123" t="s">
        <v>200</v>
      </c>
      <c r="E73" s="123" t="s">
        <v>304</v>
      </c>
      <c r="F73" s="123" t="s">
        <v>305</v>
      </c>
      <c r="G73" s="125" t="s">
        <v>302</v>
      </c>
      <c r="H73" s="108"/>
    </row>
    <row r="74" spans="1:15" ht="293.25" customHeight="1">
      <c r="A74" s="123" t="s">
        <v>202</v>
      </c>
      <c r="B74" s="123" t="s">
        <v>203</v>
      </c>
      <c r="C74" s="124" t="s">
        <v>204</v>
      </c>
      <c r="D74" s="123" t="s">
        <v>200</v>
      </c>
      <c r="E74" s="123" t="s">
        <v>306</v>
      </c>
      <c r="F74" s="126" t="s">
        <v>307</v>
      </c>
      <c r="G74" s="125" t="s">
        <v>302</v>
      </c>
      <c r="H74" s="108"/>
    </row>
    <row r="75" spans="1:15" ht="315.75" customHeight="1">
      <c r="A75" s="123" t="s">
        <v>205</v>
      </c>
      <c r="B75" s="123" t="s">
        <v>330</v>
      </c>
      <c r="C75" s="124" t="s">
        <v>308</v>
      </c>
      <c r="D75" s="123" t="s">
        <v>200</v>
      </c>
      <c r="E75" s="123" t="s">
        <v>309</v>
      </c>
      <c r="F75" s="123" t="s">
        <v>310</v>
      </c>
      <c r="G75" s="125" t="s">
        <v>302</v>
      </c>
      <c r="H75" s="108"/>
    </row>
    <row r="76" spans="1:15" ht="349.5" customHeight="1">
      <c r="A76" s="123" t="s">
        <v>206</v>
      </c>
      <c r="B76" s="123" t="s">
        <v>331</v>
      </c>
      <c r="C76" s="124" t="s">
        <v>207</v>
      </c>
      <c r="D76" s="123" t="s">
        <v>200</v>
      </c>
      <c r="E76" s="123" t="s">
        <v>311</v>
      </c>
      <c r="F76" s="123" t="s">
        <v>313</v>
      </c>
      <c r="G76" s="125" t="s">
        <v>302</v>
      </c>
      <c r="H76" s="108"/>
    </row>
    <row r="77" spans="1:15" s="34" customFormat="1" ht="15.75">
      <c r="A77" s="19"/>
      <c r="B77" s="19"/>
      <c r="C77" s="19"/>
      <c r="D77" s="19"/>
      <c r="E77" s="19"/>
      <c r="F77" s="19"/>
      <c r="G77" s="19"/>
      <c r="H77" s="23"/>
    </row>
    <row r="78" spans="1:15" ht="17.25">
      <c r="A78" s="129" t="s">
        <v>37</v>
      </c>
      <c r="B78" s="129"/>
      <c r="C78" s="129"/>
      <c r="D78" s="129"/>
      <c r="E78" s="129"/>
      <c r="F78" s="129"/>
      <c r="G78" s="129"/>
      <c r="H78" s="7"/>
    </row>
    <row r="79" spans="1:15" ht="31.5">
      <c r="A79" s="64" t="s">
        <v>38</v>
      </c>
      <c r="B79" s="64" t="s">
        <v>39</v>
      </c>
      <c r="C79" s="78" t="s">
        <v>92</v>
      </c>
      <c r="D79" s="64" t="s">
        <v>40</v>
      </c>
      <c r="E79" s="64" t="s">
        <v>41</v>
      </c>
      <c r="F79" s="67" t="s">
        <v>42</v>
      </c>
      <c r="G79" s="64" t="s">
        <v>43</v>
      </c>
      <c r="H79" s="7"/>
    </row>
    <row r="80" spans="1:15" ht="75">
      <c r="A80" s="120">
        <v>411996</v>
      </c>
      <c r="B80" s="121" t="s">
        <v>289</v>
      </c>
      <c r="C80" s="116">
        <v>44729</v>
      </c>
      <c r="D80" s="122">
        <v>220000000</v>
      </c>
      <c r="E80" s="111" t="s">
        <v>292</v>
      </c>
      <c r="F80" s="121" t="s">
        <v>168</v>
      </c>
      <c r="G80" s="113" t="s">
        <v>247</v>
      </c>
      <c r="H80" s="7"/>
    </row>
    <row r="81" spans="1:8" ht="75">
      <c r="A81" s="120">
        <v>411960</v>
      </c>
      <c r="B81" s="121" t="s">
        <v>248</v>
      </c>
      <c r="C81" s="116">
        <v>44728</v>
      </c>
      <c r="D81" s="122">
        <v>18000000</v>
      </c>
      <c r="E81" s="112" t="s">
        <v>249</v>
      </c>
      <c r="F81" s="121" t="s">
        <v>168</v>
      </c>
      <c r="G81" s="117" t="s">
        <v>250</v>
      </c>
      <c r="H81" s="7"/>
    </row>
    <row r="82" spans="1:8" ht="75">
      <c r="A82" s="120">
        <v>411772</v>
      </c>
      <c r="B82" s="121" t="s">
        <v>290</v>
      </c>
      <c r="C82" s="116">
        <v>44712</v>
      </c>
      <c r="D82" s="122">
        <v>25999686</v>
      </c>
      <c r="E82" s="111" t="s">
        <v>293</v>
      </c>
      <c r="F82" s="121" t="s">
        <v>168</v>
      </c>
      <c r="G82" s="113" t="s">
        <v>251</v>
      </c>
      <c r="H82" s="7"/>
    </row>
    <row r="83" spans="1:8" ht="75">
      <c r="A83" s="120">
        <v>404309</v>
      </c>
      <c r="B83" s="121" t="s">
        <v>252</v>
      </c>
      <c r="C83" s="116">
        <v>44697</v>
      </c>
      <c r="D83" s="122">
        <v>16950000</v>
      </c>
      <c r="E83" s="112" t="s">
        <v>294</v>
      </c>
      <c r="F83" s="121" t="s">
        <v>168</v>
      </c>
      <c r="G83" s="113" t="s">
        <v>253</v>
      </c>
      <c r="H83" s="7"/>
    </row>
    <row r="84" spans="1:8" ht="75">
      <c r="A84" s="120">
        <v>404253</v>
      </c>
      <c r="B84" s="121" t="s">
        <v>291</v>
      </c>
      <c r="C84" s="116">
        <v>44691</v>
      </c>
      <c r="D84" s="122">
        <v>69000000</v>
      </c>
      <c r="E84" s="111" t="s">
        <v>295</v>
      </c>
      <c r="F84" s="121" t="s">
        <v>168</v>
      </c>
      <c r="G84" s="113" t="s">
        <v>254</v>
      </c>
      <c r="H84" s="7"/>
    </row>
    <row r="85" spans="1:8" ht="75">
      <c r="A85" s="120">
        <v>403712</v>
      </c>
      <c r="B85" s="121" t="s">
        <v>255</v>
      </c>
      <c r="C85" s="116">
        <v>44662</v>
      </c>
      <c r="D85" s="122">
        <v>18772000</v>
      </c>
      <c r="E85" s="111" t="s">
        <v>297</v>
      </c>
      <c r="F85" s="121" t="s">
        <v>168</v>
      </c>
      <c r="G85" s="113" t="s">
        <v>256</v>
      </c>
      <c r="H85" s="7"/>
    </row>
    <row r="86" spans="1:8" ht="60">
      <c r="A86" s="120">
        <v>403712</v>
      </c>
      <c r="B86" s="121" t="s">
        <v>255</v>
      </c>
      <c r="C86" s="116">
        <v>44662</v>
      </c>
      <c r="D86" s="122">
        <v>290400000</v>
      </c>
      <c r="E86" s="111" t="s">
        <v>296</v>
      </c>
      <c r="F86" s="121" t="s">
        <v>168</v>
      </c>
      <c r="G86" s="113" t="s">
        <v>257</v>
      </c>
      <c r="H86" s="7"/>
    </row>
    <row r="87" spans="1:8" ht="75">
      <c r="A87" s="120">
        <v>403825</v>
      </c>
      <c r="B87" s="121" t="s">
        <v>258</v>
      </c>
      <c r="C87" s="116">
        <v>44662</v>
      </c>
      <c r="D87" s="122">
        <v>91835000</v>
      </c>
      <c r="E87" s="127" t="s">
        <v>314</v>
      </c>
      <c r="F87" s="121" t="s">
        <v>168</v>
      </c>
      <c r="G87" s="113" t="s">
        <v>259</v>
      </c>
      <c r="H87" s="7"/>
    </row>
    <row r="88" spans="1:8" ht="75">
      <c r="A88" s="120">
        <v>403825</v>
      </c>
      <c r="B88" s="121" t="s">
        <v>258</v>
      </c>
      <c r="C88" s="116">
        <v>44662</v>
      </c>
      <c r="D88" s="122">
        <v>7215000</v>
      </c>
      <c r="E88" s="128" t="s">
        <v>315</v>
      </c>
      <c r="F88" s="121" t="s">
        <v>168</v>
      </c>
      <c r="G88" s="113" t="s">
        <v>260</v>
      </c>
      <c r="H88" s="7"/>
    </row>
    <row r="89" spans="1:8" ht="75">
      <c r="A89" s="120">
        <v>403825</v>
      </c>
      <c r="B89" s="121" t="s">
        <v>258</v>
      </c>
      <c r="C89" s="116">
        <v>44662</v>
      </c>
      <c r="D89" s="122">
        <v>4950000</v>
      </c>
      <c r="E89" s="118" t="s">
        <v>298</v>
      </c>
      <c r="F89" s="121" t="s">
        <v>168</v>
      </c>
      <c r="G89" s="119" t="s">
        <v>261</v>
      </c>
      <c r="H89" s="7"/>
    </row>
    <row r="90" spans="1:8" ht="15.75">
      <c r="A90" s="73"/>
      <c r="B90" s="74"/>
      <c r="C90" s="75"/>
      <c r="D90" s="76"/>
      <c r="E90" s="77"/>
      <c r="F90" s="73"/>
      <c r="G90" s="60"/>
      <c r="H90" s="7"/>
    </row>
    <row r="91" spans="1:8" s="34" customFormat="1" ht="15.75">
      <c r="A91" s="19"/>
      <c r="B91" s="19"/>
      <c r="C91" s="19"/>
      <c r="D91" s="19"/>
      <c r="E91" s="19"/>
      <c r="F91" s="19"/>
      <c r="G91" s="19"/>
      <c r="H91" s="23"/>
    </row>
    <row r="92" spans="1:8" ht="17.25">
      <c r="A92" s="134" t="s">
        <v>97</v>
      </c>
      <c r="B92" s="134"/>
      <c r="C92" s="134"/>
      <c r="D92" s="134"/>
      <c r="E92" s="134"/>
      <c r="F92" s="134"/>
      <c r="G92" s="134"/>
      <c r="H92" s="7"/>
    </row>
    <row r="93" spans="1:8" ht="32.25" thickBot="1">
      <c r="A93" s="64" t="s">
        <v>44</v>
      </c>
      <c r="B93" s="64" t="s">
        <v>45</v>
      </c>
      <c r="C93" s="64" t="s">
        <v>23</v>
      </c>
      <c r="D93" s="64" t="s">
        <v>46</v>
      </c>
      <c r="E93" s="64" t="s">
        <v>47</v>
      </c>
      <c r="F93" s="64" t="s">
        <v>48</v>
      </c>
      <c r="G93" s="90" t="s">
        <v>49</v>
      </c>
      <c r="H93" s="7"/>
    </row>
    <row r="94" spans="1:8" ht="69" customHeight="1" thickBot="1">
      <c r="A94" s="83">
        <v>100</v>
      </c>
      <c r="B94" s="84"/>
      <c r="C94" s="85" t="s">
        <v>135</v>
      </c>
      <c r="D94" s="86">
        <f>+SUM(D95:D99)</f>
        <v>40324613536</v>
      </c>
      <c r="E94" s="86">
        <f>+SUM(E95:E99)</f>
        <v>12945575044</v>
      </c>
      <c r="F94" s="86">
        <f>+SUM(F95:F99)</f>
        <v>27379038492</v>
      </c>
      <c r="G94" s="94" t="s">
        <v>213</v>
      </c>
      <c r="H94" s="7"/>
    </row>
    <row r="95" spans="1:8" ht="28.5">
      <c r="A95" s="46"/>
      <c r="B95" s="47">
        <v>110</v>
      </c>
      <c r="C95" s="48" t="s">
        <v>136</v>
      </c>
      <c r="D95" s="49">
        <v>27290473132</v>
      </c>
      <c r="E95" s="49">
        <v>6885140420</v>
      </c>
      <c r="F95" s="49">
        <f>+D95-E95</f>
        <v>20405332712</v>
      </c>
      <c r="G95" s="81" t="s">
        <v>214</v>
      </c>
      <c r="H95" s="7"/>
    </row>
    <row r="96" spans="1:8" ht="28.5">
      <c r="A96" s="46"/>
      <c r="B96" s="47">
        <v>120</v>
      </c>
      <c r="C96" s="48" t="s">
        <v>137</v>
      </c>
      <c r="D96" s="49">
        <v>626020554</v>
      </c>
      <c r="E96" s="49">
        <v>242763766</v>
      </c>
      <c r="F96" s="49">
        <f>+D96-E96</f>
        <v>383256788</v>
      </c>
      <c r="G96" s="79" t="s">
        <v>215</v>
      </c>
      <c r="H96" s="7"/>
    </row>
    <row r="97" spans="1:8" ht="28.5">
      <c r="A97" s="46"/>
      <c r="B97" s="47">
        <v>130</v>
      </c>
      <c r="C97" s="48" t="s">
        <v>138</v>
      </c>
      <c r="D97" s="49">
        <v>7734024734</v>
      </c>
      <c r="E97" s="49">
        <v>4119155419</v>
      </c>
      <c r="F97" s="49">
        <f>+D97-E97</f>
        <v>3614869315</v>
      </c>
      <c r="G97" s="79" t="s">
        <v>216</v>
      </c>
      <c r="H97" s="7"/>
    </row>
    <row r="98" spans="1:8" ht="15.75">
      <c r="A98" s="46"/>
      <c r="B98" s="47">
        <v>140</v>
      </c>
      <c r="C98" s="48" t="s">
        <v>139</v>
      </c>
      <c r="D98" s="49">
        <v>3451500000</v>
      </c>
      <c r="E98" s="49">
        <v>1261417476</v>
      </c>
      <c r="F98" s="49">
        <f>+D98-E98</f>
        <v>2190082524</v>
      </c>
      <c r="G98" s="79" t="s">
        <v>217</v>
      </c>
      <c r="H98" s="7"/>
    </row>
    <row r="99" spans="1:8" ht="29.25" thickBot="1">
      <c r="A99" s="46"/>
      <c r="B99" s="47">
        <v>190</v>
      </c>
      <c r="C99" s="48" t="s">
        <v>140</v>
      </c>
      <c r="D99" s="49">
        <v>1222595116</v>
      </c>
      <c r="E99" s="49">
        <v>437097963</v>
      </c>
      <c r="F99" s="49">
        <f>+D99-E99</f>
        <v>785497153</v>
      </c>
      <c r="G99" s="80" t="s">
        <v>218</v>
      </c>
      <c r="H99" s="7"/>
    </row>
    <row r="100" spans="1:8" ht="30.75" thickBot="1">
      <c r="A100" s="83">
        <v>200</v>
      </c>
      <c r="B100" s="84"/>
      <c r="C100" s="85" t="s">
        <v>141</v>
      </c>
      <c r="D100" s="86">
        <f>+SUM(D101:D108)</f>
        <v>12227618310</v>
      </c>
      <c r="E100" s="86">
        <f>+SUM(E101:E108)</f>
        <v>1905872979</v>
      </c>
      <c r="F100" s="86">
        <f>D100-E100</f>
        <v>10321745331</v>
      </c>
      <c r="G100" s="94" t="s">
        <v>219</v>
      </c>
      <c r="H100" s="7"/>
    </row>
    <row r="101" spans="1:8" ht="15.75">
      <c r="A101" s="46"/>
      <c r="B101" s="47">
        <v>210</v>
      </c>
      <c r="C101" s="48" t="s">
        <v>142</v>
      </c>
      <c r="D101" s="49">
        <v>927139146</v>
      </c>
      <c r="E101" s="49">
        <v>265314939</v>
      </c>
      <c r="F101" s="49">
        <f t="shared" ref="F101:F108" si="0">D101-E101</f>
        <v>661824207</v>
      </c>
      <c r="G101" s="81" t="s">
        <v>220</v>
      </c>
      <c r="H101" s="7"/>
    </row>
    <row r="102" spans="1:8" ht="28.5">
      <c r="A102" s="46"/>
      <c r="B102" s="47">
        <v>220</v>
      </c>
      <c r="C102" s="48" t="s">
        <v>143</v>
      </c>
      <c r="D102" s="49">
        <v>116820000</v>
      </c>
      <c r="E102" s="49">
        <v>232725</v>
      </c>
      <c r="F102" s="49">
        <f t="shared" si="0"/>
        <v>116587275</v>
      </c>
      <c r="G102" s="79" t="s">
        <v>221</v>
      </c>
      <c r="H102" s="7"/>
    </row>
    <row r="103" spans="1:8" ht="15.75">
      <c r="A103" s="46"/>
      <c r="B103" s="47">
        <v>230</v>
      </c>
      <c r="C103" s="48" t="s">
        <v>144</v>
      </c>
      <c r="D103" s="49">
        <v>2709938696</v>
      </c>
      <c r="E103" s="49">
        <v>1197168883</v>
      </c>
      <c r="F103" s="49">
        <f t="shared" si="0"/>
        <v>1512769813</v>
      </c>
      <c r="G103" s="79" t="s">
        <v>222</v>
      </c>
      <c r="H103" s="7"/>
    </row>
    <row r="104" spans="1:8" ht="57">
      <c r="A104" s="46"/>
      <c r="B104" s="47">
        <v>240</v>
      </c>
      <c r="C104" s="48" t="s">
        <v>145</v>
      </c>
      <c r="D104" s="49">
        <v>4160149961</v>
      </c>
      <c r="E104" s="49">
        <v>230033255</v>
      </c>
      <c r="F104" s="49">
        <f t="shared" si="0"/>
        <v>3930116706</v>
      </c>
      <c r="G104" s="79" t="s">
        <v>223</v>
      </c>
      <c r="H104" s="7"/>
    </row>
    <row r="105" spans="1:8" ht="28.5">
      <c r="A105" s="46"/>
      <c r="B105" s="47">
        <v>250</v>
      </c>
      <c r="C105" s="48" t="s">
        <v>146</v>
      </c>
      <c r="D105" s="49">
        <v>911300000</v>
      </c>
      <c r="E105" s="49">
        <v>0</v>
      </c>
      <c r="F105" s="49">
        <f t="shared" si="0"/>
        <v>911300000</v>
      </c>
      <c r="G105" s="79" t="s">
        <v>224</v>
      </c>
      <c r="H105" s="7"/>
    </row>
    <row r="106" spans="1:8" ht="28.5">
      <c r="A106" s="46"/>
      <c r="B106" s="47">
        <v>260</v>
      </c>
      <c r="C106" s="48" t="s">
        <v>147</v>
      </c>
      <c r="D106" s="49">
        <v>2021803622</v>
      </c>
      <c r="E106" s="49">
        <v>26492038</v>
      </c>
      <c r="F106" s="49">
        <f t="shared" si="0"/>
        <v>1995311584</v>
      </c>
      <c r="G106" s="79" t="s">
        <v>225</v>
      </c>
      <c r="H106" s="7"/>
    </row>
    <row r="107" spans="1:8" ht="28.5">
      <c r="A107" s="46"/>
      <c r="B107" s="47">
        <v>280</v>
      </c>
      <c r="C107" s="48" t="s">
        <v>148</v>
      </c>
      <c r="D107" s="49">
        <v>946793840</v>
      </c>
      <c r="E107" s="49">
        <v>184641139</v>
      </c>
      <c r="F107" s="49">
        <f t="shared" si="0"/>
        <v>762152701</v>
      </c>
      <c r="G107" s="79" t="s">
        <v>226</v>
      </c>
      <c r="H107" s="7"/>
    </row>
    <row r="108" spans="1:8" ht="43.5" thickBot="1">
      <c r="A108" s="46"/>
      <c r="B108" s="47">
        <v>290</v>
      </c>
      <c r="C108" s="48" t="s">
        <v>149</v>
      </c>
      <c r="D108" s="49">
        <v>433673045</v>
      </c>
      <c r="E108" s="49">
        <v>1990000</v>
      </c>
      <c r="F108" s="49">
        <f t="shared" si="0"/>
        <v>431683045</v>
      </c>
      <c r="G108" s="80" t="s">
        <v>227</v>
      </c>
      <c r="H108" s="7"/>
    </row>
    <row r="109" spans="1:8" ht="45.75" thickBot="1">
      <c r="A109" s="83">
        <v>300</v>
      </c>
      <c r="B109" s="84"/>
      <c r="C109" s="85" t="s">
        <v>150</v>
      </c>
      <c r="D109" s="86">
        <f>+SUM(D110:D116)</f>
        <v>8493259484</v>
      </c>
      <c r="E109" s="86">
        <f>+SUM(E110:E116)</f>
        <v>1869578717</v>
      </c>
      <c r="F109" s="86">
        <f>D109-E109</f>
        <v>6623680767</v>
      </c>
      <c r="G109" s="94" t="s">
        <v>228</v>
      </c>
      <c r="H109" s="7"/>
    </row>
    <row r="110" spans="1:8" ht="28.5">
      <c r="A110" s="46"/>
      <c r="B110" s="47">
        <v>310</v>
      </c>
      <c r="C110" s="48" t="s">
        <v>151</v>
      </c>
      <c r="D110" s="49">
        <v>36284000</v>
      </c>
      <c r="E110" s="49">
        <v>3238941</v>
      </c>
      <c r="F110" s="49">
        <f t="shared" ref="F110:F127" si="1">D110-E110</f>
        <v>33045059</v>
      </c>
      <c r="G110" s="81" t="s">
        <v>229</v>
      </c>
      <c r="H110" s="7"/>
    </row>
    <row r="111" spans="1:8" ht="28.5">
      <c r="A111" s="46"/>
      <c r="B111" s="47">
        <v>320</v>
      </c>
      <c r="C111" s="48" t="s">
        <v>152</v>
      </c>
      <c r="D111" s="49">
        <v>88797800</v>
      </c>
      <c r="E111" s="49">
        <v>0</v>
      </c>
      <c r="F111" s="49">
        <f t="shared" si="1"/>
        <v>88797800</v>
      </c>
      <c r="G111" s="79" t="s">
        <v>230</v>
      </c>
      <c r="H111" s="7"/>
    </row>
    <row r="112" spans="1:8" ht="28.5">
      <c r="A112" s="46"/>
      <c r="B112" s="47">
        <v>330</v>
      </c>
      <c r="C112" s="48" t="s">
        <v>153</v>
      </c>
      <c r="D112" s="49">
        <v>734424852</v>
      </c>
      <c r="E112" s="49">
        <v>316757955</v>
      </c>
      <c r="F112" s="49">
        <f t="shared" si="1"/>
        <v>417666897</v>
      </c>
      <c r="G112" s="79" t="s">
        <v>231</v>
      </c>
      <c r="H112" s="7"/>
    </row>
    <row r="113" spans="1:8" ht="42.75">
      <c r="A113" s="46"/>
      <c r="B113" s="47">
        <v>340</v>
      </c>
      <c r="C113" s="48" t="s">
        <v>154</v>
      </c>
      <c r="D113" s="49">
        <v>751265375</v>
      </c>
      <c r="E113" s="49">
        <v>54827149</v>
      </c>
      <c r="F113" s="49">
        <f t="shared" si="1"/>
        <v>696438226</v>
      </c>
      <c r="G113" s="79" t="s">
        <v>232</v>
      </c>
      <c r="H113" s="7"/>
    </row>
    <row r="114" spans="1:8" ht="42.75">
      <c r="A114" s="46"/>
      <c r="B114" s="47">
        <v>350</v>
      </c>
      <c r="C114" s="48" t="s">
        <v>155</v>
      </c>
      <c r="D114" s="49">
        <v>3552867900</v>
      </c>
      <c r="E114" s="49">
        <v>738111314</v>
      </c>
      <c r="F114" s="49">
        <f t="shared" si="1"/>
        <v>2814756586</v>
      </c>
      <c r="G114" s="79" t="s">
        <v>233</v>
      </c>
      <c r="H114" s="7"/>
    </row>
    <row r="115" spans="1:8" ht="28.5">
      <c r="A115" s="46"/>
      <c r="B115" s="47">
        <v>360</v>
      </c>
      <c r="C115" s="48" t="s">
        <v>156</v>
      </c>
      <c r="D115" s="49">
        <v>1412645530</v>
      </c>
      <c r="E115" s="49">
        <v>400000000</v>
      </c>
      <c r="F115" s="49">
        <f t="shared" si="1"/>
        <v>1012645530</v>
      </c>
      <c r="G115" s="79" t="s">
        <v>234</v>
      </c>
      <c r="H115" s="7"/>
    </row>
    <row r="116" spans="1:8" ht="29.25" thickBot="1">
      <c r="A116" s="46"/>
      <c r="B116" s="47">
        <v>390</v>
      </c>
      <c r="C116" s="48" t="s">
        <v>157</v>
      </c>
      <c r="D116" s="49">
        <v>1916974027</v>
      </c>
      <c r="E116" s="49">
        <v>356643358</v>
      </c>
      <c r="F116" s="49">
        <f t="shared" si="1"/>
        <v>1560330669</v>
      </c>
      <c r="G116" s="80" t="s">
        <v>235</v>
      </c>
      <c r="H116" s="7"/>
    </row>
    <row r="117" spans="1:8" ht="16.5" thickBot="1">
      <c r="A117" s="83">
        <v>500</v>
      </c>
      <c r="B117" s="84"/>
      <c r="C117" s="85" t="s">
        <v>316</v>
      </c>
      <c r="D117" s="86">
        <f>+SUM(D118:D122)</f>
        <v>21145403630</v>
      </c>
      <c r="E117" s="86">
        <f>+SUM(E118:E122)</f>
        <v>1301845593</v>
      </c>
      <c r="F117" s="86">
        <f t="shared" si="1"/>
        <v>19843558037</v>
      </c>
      <c r="G117" s="94" t="s">
        <v>236</v>
      </c>
      <c r="H117" s="7"/>
    </row>
    <row r="118" spans="1:8" ht="15.75">
      <c r="A118" s="46"/>
      <c r="B118" s="47">
        <v>520</v>
      </c>
      <c r="C118" s="48" t="s">
        <v>158</v>
      </c>
      <c r="D118" s="49">
        <v>3417052802</v>
      </c>
      <c r="E118" s="49">
        <v>253676410</v>
      </c>
      <c r="F118" s="49">
        <f t="shared" si="1"/>
        <v>3163376392</v>
      </c>
      <c r="G118" s="81" t="s">
        <v>237</v>
      </c>
      <c r="H118" s="7"/>
    </row>
    <row r="119" spans="1:8" ht="75" customHeight="1">
      <c r="A119" s="46"/>
      <c r="B119" s="47">
        <v>530</v>
      </c>
      <c r="C119" s="48" t="s">
        <v>159</v>
      </c>
      <c r="D119" s="49">
        <v>14151175478</v>
      </c>
      <c r="E119" s="49">
        <v>1032760092</v>
      </c>
      <c r="F119" s="49">
        <f t="shared" si="1"/>
        <v>13118415386</v>
      </c>
      <c r="G119" s="79" t="s">
        <v>238</v>
      </c>
      <c r="H119" s="7"/>
    </row>
    <row r="120" spans="1:8" ht="42.75">
      <c r="A120" s="46"/>
      <c r="B120" s="47">
        <v>540</v>
      </c>
      <c r="C120" s="48" t="s">
        <v>317</v>
      </c>
      <c r="D120" s="49">
        <v>916950000</v>
      </c>
      <c r="E120" s="49">
        <v>15409091</v>
      </c>
      <c r="F120" s="49">
        <f t="shared" si="1"/>
        <v>901540909</v>
      </c>
      <c r="G120" s="79" t="s">
        <v>239</v>
      </c>
      <c r="H120" s="7"/>
    </row>
    <row r="121" spans="1:8" ht="28.5">
      <c r="A121" s="50"/>
      <c r="B121" s="51">
        <v>570</v>
      </c>
      <c r="C121" s="52" t="s">
        <v>160</v>
      </c>
      <c r="D121" s="53">
        <v>472700000</v>
      </c>
      <c r="E121" s="53">
        <v>0</v>
      </c>
      <c r="F121" s="53">
        <f t="shared" si="1"/>
        <v>472700000</v>
      </c>
      <c r="G121" s="79" t="s">
        <v>240</v>
      </c>
      <c r="H121" s="7"/>
    </row>
    <row r="122" spans="1:8" ht="43.5" thickBot="1">
      <c r="A122" s="54"/>
      <c r="B122" s="47">
        <v>590</v>
      </c>
      <c r="C122" s="48" t="s">
        <v>161</v>
      </c>
      <c r="D122" s="49">
        <v>2187525350</v>
      </c>
      <c r="E122" s="49">
        <v>0</v>
      </c>
      <c r="F122" s="49">
        <f t="shared" si="1"/>
        <v>2187525350</v>
      </c>
      <c r="G122" s="80" t="s">
        <v>241</v>
      </c>
      <c r="H122" s="7"/>
    </row>
    <row r="123" spans="1:8" ht="16.5" thickBot="1">
      <c r="A123" s="83">
        <v>800</v>
      </c>
      <c r="B123" s="84"/>
      <c r="C123" s="85" t="s">
        <v>162</v>
      </c>
      <c r="D123" s="86">
        <f>+SUM(D124:D125)</f>
        <v>792480000</v>
      </c>
      <c r="E123" s="86">
        <f>+SUM(E124:E125)</f>
        <v>56608984</v>
      </c>
      <c r="F123" s="86">
        <f t="shared" si="1"/>
        <v>735871016</v>
      </c>
      <c r="G123" s="94" t="s">
        <v>242</v>
      </c>
      <c r="H123" s="7"/>
    </row>
    <row r="124" spans="1:8" ht="42.75">
      <c r="A124" s="55"/>
      <c r="B124" s="56">
        <v>840</v>
      </c>
      <c r="C124" s="57" t="s">
        <v>163</v>
      </c>
      <c r="D124" s="58">
        <v>15000000</v>
      </c>
      <c r="E124" s="58">
        <v>0</v>
      </c>
      <c r="F124" s="58">
        <f t="shared" si="1"/>
        <v>15000000</v>
      </c>
      <c r="G124" s="81" t="s">
        <v>243</v>
      </c>
      <c r="H124" s="7"/>
    </row>
    <row r="125" spans="1:8" ht="43.5" thickBot="1">
      <c r="A125" s="50"/>
      <c r="B125" s="51">
        <v>850</v>
      </c>
      <c r="C125" s="52" t="s">
        <v>164</v>
      </c>
      <c r="D125" s="53">
        <v>777480000</v>
      </c>
      <c r="E125" s="53">
        <v>56608984</v>
      </c>
      <c r="F125" s="53">
        <f t="shared" si="1"/>
        <v>720871016</v>
      </c>
      <c r="G125" s="80" t="s">
        <v>244</v>
      </c>
      <c r="H125" s="7"/>
    </row>
    <row r="126" spans="1:8" ht="16.5" thickBot="1">
      <c r="A126" s="83">
        <v>900</v>
      </c>
      <c r="B126" s="84"/>
      <c r="C126" s="85" t="s">
        <v>165</v>
      </c>
      <c r="D126" s="86">
        <f t="shared" ref="D126:E126" si="2">+SUM(D127)</f>
        <v>841223359</v>
      </c>
      <c r="E126" s="86">
        <f t="shared" si="2"/>
        <v>192780764</v>
      </c>
      <c r="F126" s="86">
        <f t="shared" si="1"/>
        <v>648442595</v>
      </c>
      <c r="G126" s="93" t="s">
        <v>245</v>
      </c>
      <c r="H126" s="7"/>
    </row>
    <row r="127" spans="1:8" ht="43.5" thickBot="1">
      <c r="A127" s="59"/>
      <c r="B127" s="51">
        <v>910</v>
      </c>
      <c r="C127" s="52" t="s">
        <v>166</v>
      </c>
      <c r="D127" s="53">
        <v>841223359</v>
      </c>
      <c r="E127" s="53">
        <v>192780764</v>
      </c>
      <c r="F127" s="53">
        <f t="shared" si="1"/>
        <v>648442595</v>
      </c>
      <c r="G127" s="91" t="s">
        <v>246</v>
      </c>
      <c r="H127" s="7"/>
    </row>
    <row r="128" spans="1:8" ht="16.5" customHeight="1" thickBot="1">
      <c r="A128" s="231" t="s">
        <v>167</v>
      </c>
      <c r="B128" s="232"/>
      <c r="C128" s="233"/>
      <c r="D128" s="87">
        <f>D94+D100+D109+D117+D123+D126</f>
        <v>83824598319</v>
      </c>
      <c r="E128" s="88">
        <f>E94+E100+E109+E117+E123+E126</f>
        <v>18272262081</v>
      </c>
      <c r="F128" s="89">
        <f>F94+F100+F109+F117+F123+F126</f>
        <v>65552336238</v>
      </c>
      <c r="G128" s="92"/>
      <c r="H128" s="7"/>
    </row>
    <row r="129" spans="1:8" ht="369" customHeight="1">
      <c r="A129" s="131" t="s">
        <v>98</v>
      </c>
      <c r="B129" s="132"/>
      <c r="C129" s="132"/>
      <c r="D129" s="132"/>
      <c r="E129" s="132"/>
      <c r="F129" s="132"/>
      <c r="G129" s="133"/>
      <c r="H129" s="7"/>
    </row>
    <row r="130" spans="1:8" s="34" customFormat="1" ht="15.75">
      <c r="A130" s="19"/>
      <c r="B130" s="19"/>
      <c r="C130" s="19"/>
      <c r="D130" s="19"/>
      <c r="E130" s="19"/>
      <c r="F130" s="19"/>
      <c r="G130" s="19"/>
      <c r="H130" s="23"/>
    </row>
    <row r="131" spans="1:8" s="34" customFormat="1" ht="15.75">
      <c r="A131" s="19"/>
      <c r="B131" s="19"/>
      <c r="C131" s="19"/>
      <c r="D131" s="19"/>
      <c r="E131" s="19"/>
      <c r="F131" s="19"/>
      <c r="G131" s="19"/>
      <c r="H131" s="23"/>
    </row>
    <row r="132" spans="1:8" ht="28.5" customHeight="1">
      <c r="A132" s="181" t="s">
        <v>50</v>
      </c>
      <c r="B132" s="181"/>
      <c r="C132" s="181"/>
      <c r="D132" s="181"/>
      <c r="E132" s="181"/>
      <c r="F132" s="181"/>
      <c r="G132" s="181"/>
      <c r="H132" s="7"/>
    </row>
    <row r="133" spans="1:8" ht="42.75" customHeight="1">
      <c r="A133" s="11" t="s">
        <v>15</v>
      </c>
      <c r="B133" s="11" t="s">
        <v>51</v>
      </c>
      <c r="C133" s="11" t="s">
        <v>52</v>
      </c>
      <c r="D133" s="180" t="s">
        <v>53</v>
      </c>
      <c r="E133" s="180"/>
      <c r="F133" s="180"/>
      <c r="G133" s="16" t="s">
        <v>54</v>
      </c>
      <c r="H133" s="7"/>
    </row>
    <row r="134" spans="1:8" ht="114.75" customHeight="1">
      <c r="A134" s="70">
        <v>44722</v>
      </c>
      <c r="B134" s="66" t="s">
        <v>185</v>
      </c>
      <c r="C134" s="66" t="s">
        <v>186</v>
      </c>
      <c r="D134" s="182" t="s">
        <v>325</v>
      </c>
      <c r="E134" s="182"/>
      <c r="F134" s="182"/>
      <c r="G134" s="65" t="s">
        <v>318</v>
      </c>
      <c r="H134" s="7"/>
    </row>
    <row r="135" spans="1:8" ht="68.25" customHeight="1">
      <c r="A135" s="70">
        <v>44652</v>
      </c>
      <c r="B135" s="66" t="s">
        <v>188</v>
      </c>
      <c r="C135" s="66" t="s">
        <v>186</v>
      </c>
      <c r="D135" s="183" t="s">
        <v>209</v>
      </c>
      <c r="E135" s="184"/>
      <c r="F135" s="185"/>
      <c r="G135" s="65" t="s">
        <v>189</v>
      </c>
      <c r="H135" s="7"/>
    </row>
    <row r="136" spans="1:8" ht="129.75" customHeight="1">
      <c r="A136" s="70">
        <v>44652</v>
      </c>
      <c r="B136" s="12" t="s">
        <v>187</v>
      </c>
      <c r="C136" s="72">
        <v>119273268</v>
      </c>
      <c r="D136" s="183" t="s">
        <v>326</v>
      </c>
      <c r="E136" s="184"/>
      <c r="F136" s="185"/>
      <c r="G136" s="82" t="s">
        <v>262</v>
      </c>
      <c r="H136" s="7"/>
    </row>
    <row r="137" spans="1:8" s="34" customFormat="1" ht="15.75">
      <c r="A137" s="19"/>
      <c r="B137" s="19"/>
      <c r="C137" s="19"/>
      <c r="D137" s="19"/>
      <c r="E137" s="19"/>
      <c r="F137" s="19"/>
      <c r="G137" s="19"/>
      <c r="H137" s="23"/>
    </row>
    <row r="138" spans="1:8" ht="18.75">
      <c r="A138" s="130" t="s">
        <v>85</v>
      </c>
      <c r="B138" s="130"/>
      <c r="C138" s="130"/>
      <c r="D138" s="130"/>
      <c r="E138" s="130"/>
      <c r="F138" s="130"/>
      <c r="G138" s="130"/>
      <c r="H138" s="7"/>
    </row>
    <row r="139" spans="1:8" ht="17.25">
      <c r="A139" s="170" t="s">
        <v>55</v>
      </c>
      <c r="B139" s="170"/>
      <c r="C139" s="170"/>
      <c r="D139" s="170"/>
      <c r="E139" s="170"/>
      <c r="F139" s="170"/>
      <c r="G139" s="170"/>
      <c r="H139" s="7"/>
    </row>
    <row r="140" spans="1:8" ht="47.25">
      <c r="A140" s="11" t="s">
        <v>22</v>
      </c>
      <c r="B140" s="11" t="s">
        <v>56</v>
      </c>
      <c r="C140" s="180" t="s">
        <v>23</v>
      </c>
      <c r="D140" s="180"/>
      <c r="E140" s="180" t="s">
        <v>57</v>
      </c>
      <c r="F140" s="180"/>
      <c r="G140" s="11" t="s">
        <v>58</v>
      </c>
      <c r="H140" s="7"/>
    </row>
    <row r="141" spans="1:8" ht="96" customHeight="1">
      <c r="A141" s="103">
        <v>1</v>
      </c>
      <c r="B141" s="104" t="s">
        <v>171</v>
      </c>
      <c r="C141" s="254" t="s">
        <v>190</v>
      </c>
      <c r="D141" s="255"/>
      <c r="E141" s="256" t="s">
        <v>175</v>
      </c>
      <c r="F141" s="257"/>
      <c r="G141" s="105" t="s">
        <v>176</v>
      </c>
      <c r="H141" s="7"/>
    </row>
    <row r="142" spans="1:8" ht="106.5" customHeight="1">
      <c r="A142" s="103">
        <v>2</v>
      </c>
      <c r="B142" s="104" t="s">
        <v>172</v>
      </c>
      <c r="C142" s="254" t="s">
        <v>191</v>
      </c>
      <c r="D142" s="255"/>
      <c r="E142" s="256" t="s">
        <v>175</v>
      </c>
      <c r="F142" s="257"/>
      <c r="G142" s="100" t="s">
        <v>172</v>
      </c>
      <c r="H142" s="7"/>
    </row>
    <row r="143" spans="1:8" ht="147" customHeight="1">
      <c r="A143" s="103">
        <v>3</v>
      </c>
      <c r="B143" s="104" t="s">
        <v>173</v>
      </c>
      <c r="C143" s="254" t="s">
        <v>192</v>
      </c>
      <c r="D143" s="255"/>
      <c r="E143" s="256" t="s">
        <v>175</v>
      </c>
      <c r="F143" s="257"/>
      <c r="G143" s="106" t="s">
        <v>177</v>
      </c>
      <c r="H143" s="7"/>
    </row>
    <row r="144" spans="1:8" ht="131.25" customHeight="1">
      <c r="A144" s="101">
        <v>4</v>
      </c>
      <c r="B144" s="102" t="s">
        <v>174</v>
      </c>
      <c r="C144" s="254" t="s">
        <v>270</v>
      </c>
      <c r="D144" s="255"/>
      <c r="E144" s="258" t="s">
        <v>175</v>
      </c>
      <c r="F144" s="259"/>
      <c r="G144" s="100" t="s">
        <v>174</v>
      </c>
      <c r="H144" s="7"/>
    </row>
    <row r="145" spans="1:8" s="34" customFormat="1" ht="15.75">
      <c r="A145" s="19"/>
      <c r="B145" s="19"/>
      <c r="C145" s="19"/>
      <c r="D145" s="19"/>
      <c r="E145" s="19"/>
      <c r="F145" s="19"/>
      <c r="G145" s="19"/>
      <c r="H145" s="23"/>
    </row>
    <row r="146" spans="1:8" ht="15.75">
      <c r="A146" s="260" t="s">
        <v>59</v>
      </c>
      <c r="B146" s="261"/>
      <c r="C146" s="261"/>
      <c r="D146" s="261"/>
      <c r="E146" s="261"/>
      <c r="F146" s="261"/>
      <c r="G146" s="262"/>
      <c r="H146" s="7"/>
    </row>
    <row r="147" spans="1:8" ht="34.5" customHeight="1">
      <c r="A147" s="263" t="s">
        <v>60</v>
      </c>
      <c r="B147" s="264"/>
      <c r="C147" s="96" t="s">
        <v>61</v>
      </c>
      <c r="D147" s="190" t="s">
        <v>62</v>
      </c>
      <c r="E147" s="192"/>
      <c r="F147" s="96" t="s">
        <v>54</v>
      </c>
      <c r="G147" s="95" t="s">
        <v>63</v>
      </c>
      <c r="H147" s="7"/>
    </row>
    <row r="148" spans="1:8" ht="86.25" customHeight="1">
      <c r="A148" s="242" t="s">
        <v>271</v>
      </c>
      <c r="B148" s="243"/>
      <c r="C148" s="235" t="s">
        <v>178</v>
      </c>
      <c r="D148" s="240" t="s">
        <v>193</v>
      </c>
      <c r="E148" s="241"/>
      <c r="F148" s="109" t="s">
        <v>180</v>
      </c>
      <c r="G148" s="109" t="s">
        <v>181</v>
      </c>
      <c r="H148" s="7"/>
    </row>
    <row r="149" spans="1:8" ht="99" customHeight="1">
      <c r="A149" s="246"/>
      <c r="B149" s="247"/>
      <c r="C149" s="237"/>
      <c r="D149" s="240" t="s">
        <v>194</v>
      </c>
      <c r="E149" s="241"/>
      <c r="F149" s="109" t="s">
        <v>180</v>
      </c>
      <c r="G149" s="109" t="s">
        <v>182</v>
      </c>
      <c r="H149" s="7"/>
    </row>
    <row r="150" spans="1:8" ht="84" customHeight="1">
      <c r="A150" s="242" t="s">
        <v>195</v>
      </c>
      <c r="B150" s="243"/>
      <c r="C150" s="235" t="s">
        <v>178</v>
      </c>
      <c r="D150" s="175" t="s">
        <v>196</v>
      </c>
      <c r="E150" s="176"/>
      <c r="F150" s="109" t="s">
        <v>180</v>
      </c>
      <c r="G150" s="109" t="s">
        <v>183</v>
      </c>
      <c r="H150" s="7"/>
    </row>
    <row r="151" spans="1:8" ht="39" customHeight="1">
      <c r="A151" s="244"/>
      <c r="B151" s="245"/>
      <c r="C151" s="236"/>
      <c r="D151" s="248" t="s">
        <v>197</v>
      </c>
      <c r="E151" s="249"/>
      <c r="F151" s="252" t="s">
        <v>180</v>
      </c>
      <c r="G151" s="238" t="s">
        <v>179</v>
      </c>
      <c r="H151" s="7"/>
    </row>
    <row r="152" spans="1:8" ht="13.5" customHeight="1">
      <c r="A152" s="244"/>
      <c r="B152" s="245"/>
      <c r="C152" s="237"/>
      <c r="D152" s="250"/>
      <c r="E152" s="251"/>
      <c r="F152" s="253"/>
      <c r="G152" s="239"/>
      <c r="H152" s="7"/>
    </row>
    <row r="153" spans="1:8" ht="100.5" customHeight="1">
      <c r="A153" s="246"/>
      <c r="B153" s="247"/>
      <c r="C153" s="107" t="s">
        <v>178</v>
      </c>
      <c r="D153" s="175" t="s">
        <v>198</v>
      </c>
      <c r="E153" s="176"/>
      <c r="F153" s="109" t="s">
        <v>180</v>
      </c>
      <c r="G153" s="109" t="s">
        <v>184</v>
      </c>
      <c r="H153" s="7"/>
    </row>
    <row r="154" spans="1:8" ht="15.75">
      <c r="A154" s="17"/>
      <c r="B154" s="17"/>
      <c r="C154" s="17"/>
      <c r="D154" s="17"/>
      <c r="E154" s="7"/>
      <c r="F154" s="7"/>
      <c r="G154" s="7"/>
      <c r="H154" s="7"/>
    </row>
    <row r="155" spans="1:8" ht="15.75">
      <c r="A155" s="196" t="s">
        <v>64</v>
      </c>
      <c r="B155" s="196"/>
      <c r="C155" s="196"/>
      <c r="D155" s="196"/>
      <c r="E155" s="196"/>
      <c r="F155" s="196"/>
      <c r="G155" s="196"/>
      <c r="H155" s="7"/>
    </row>
    <row r="156" spans="1:8" ht="15.75">
      <c r="A156" s="11" t="s">
        <v>65</v>
      </c>
      <c r="B156" s="11" t="s">
        <v>66</v>
      </c>
      <c r="C156" s="180" t="s">
        <v>23</v>
      </c>
      <c r="D156" s="180"/>
      <c r="E156" s="11" t="s">
        <v>67</v>
      </c>
      <c r="F156" s="180" t="s">
        <v>93</v>
      </c>
      <c r="G156" s="180"/>
      <c r="H156" s="7"/>
    </row>
    <row r="157" spans="1:8" ht="32.25" customHeight="1">
      <c r="A157" s="114">
        <v>13530</v>
      </c>
      <c r="B157" s="115">
        <v>44677</v>
      </c>
      <c r="C157" s="195" t="s">
        <v>278</v>
      </c>
      <c r="D157" s="195"/>
      <c r="E157" s="66" t="s">
        <v>277</v>
      </c>
      <c r="F157" s="197" t="s">
        <v>169</v>
      </c>
      <c r="G157" s="180"/>
      <c r="H157" s="7"/>
    </row>
    <row r="158" spans="1:8" ht="30.75" customHeight="1">
      <c r="A158" s="66">
        <v>13626</v>
      </c>
      <c r="B158" s="61">
        <v>44706</v>
      </c>
      <c r="C158" s="204" t="s">
        <v>284</v>
      </c>
      <c r="D158" s="204"/>
      <c r="E158" s="66" t="s">
        <v>279</v>
      </c>
      <c r="F158" s="197" t="s">
        <v>169</v>
      </c>
      <c r="G158" s="180"/>
      <c r="H158" s="7"/>
    </row>
    <row r="159" spans="1:8" ht="33.75" customHeight="1">
      <c r="A159" s="68">
        <v>13608</v>
      </c>
      <c r="B159" s="43">
        <v>44702</v>
      </c>
      <c r="C159" s="204" t="s">
        <v>281</v>
      </c>
      <c r="D159" s="204"/>
      <c r="E159" s="66" t="s">
        <v>279</v>
      </c>
      <c r="F159" s="197" t="s">
        <v>169</v>
      </c>
      <c r="G159" s="180"/>
      <c r="H159" s="7"/>
    </row>
    <row r="160" spans="1:8" ht="32.25" customHeight="1">
      <c r="A160" s="69">
        <v>13766</v>
      </c>
      <c r="B160" s="43">
        <v>44586</v>
      </c>
      <c r="C160" s="204" t="s">
        <v>282</v>
      </c>
      <c r="D160" s="204"/>
      <c r="E160" s="66" t="s">
        <v>280</v>
      </c>
      <c r="F160" s="197" t="s">
        <v>169</v>
      </c>
      <c r="G160" s="180"/>
      <c r="H160" s="7"/>
    </row>
    <row r="161" spans="1:8" ht="18.75" customHeight="1">
      <c r="A161" s="68">
        <v>13725</v>
      </c>
      <c r="B161" s="43">
        <v>44728</v>
      </c>
      <c r="C161" s="204" t="s">
        <v>283</v>
      </c>
      <c r="D161" s="204"/>
      <c r="E161" s="66" t="s">
        <v>277</v>
      </c>
      <c r="F161" s="197" t="s">
        <v>169</v>
      </c>
      <c r="G161" s="180"/>
      <c r="H161" s="7"/>
    </row>
    <row r="162" spans="1:8" ht="31.5" customHeight="1">
      <c r="A162" s="68">
        <v>13775</v>
      </c>
      <c r="B162" s="43">
        <v>44740</v>
      </c>
      <c r="C162" s="204" t="s">
        <v>284</v>
      </c>
      <c r="D162" s="204"/>
      <c r="E162" s="66" t="s">
        <v>279</v>
      </c>
      <c r="F162" s="197" t="s">
        <v>169</v>
      </c>
      <c r="G162" s="180"/>
      <c r="H162" s="7"/>
    </row>
    <row r="163" spans="1:8" ht="15.75" customHeight="1">
      <c r="A163" s="68">
        <v>13784</v>
      </c>
      <c r="B163" s="43">
        <v>44742</v>
      </c>
      <c r="C163" s="204" t="s">
        <v>285</v>
      </c>
      <c r="D163" s="204"/>
      <c r="E163" s="66" t="s">
        <v>280</v>
      </c>
      <c r="F163" s="197" t="s">
        <v>169</v>
      </c>
      <c r="G163" s="180"/>
      <c r="H163" s="7"/>
    </row>
    <row r="164" spans="1:8" ht="15.75" customHeight="1">
      <c r="A164" s="68"/>
      <c r="B164" s="43"/>
      <c r="C164" s="180"/>
      <c r="D164" s="180"/>
      <c r="E164" s="66"/>
      <c r="F164" s="197"/>
      <c r="G164" s="180"/>
      <c r="H164" s="7"/>
    </row>
    <row r="165" spans="1:8" s="34" customFormat="1" ht="15.75" customHeight="1">
      <c r="A165" s="19"/>
      <c r="B165" s="19"/>
      <c r="C165" s="19"/>
      <c r="D165" s="19"/>
      <c r="E165" s="19"/>
      <c r="F165" s="19"/>
      <c r="G165" s="19"/>
      <c r="H165" s="23"/>
    </row>
    <row r="166" spans="1:8" ht="15.75" customHeight="1">
      <c r="A166" s="200" t="s">
        <v>86</v>
      </c>
      <c r="B166" s="200"/>
      <c r="C166" s="200"/>
      <c r="D166" s="200"/>
      <c r="E166" s="200"/>
      <c r="F166" s="200"/>
      <c r="G166" s="200"/>
      <c r="H166" s="7"/>
    </row>
    <row r="167" spans="1:8" ht="15.75" customHeight="1">
      <c r="A167" s="201" t="s">
        <v>68</v>
      </c>
      <c r="B167" s="202"/>
      <c r="C167" s="202"/>
      <c r="D167" s="202"/>
      <c r="E167" s="202"/>
      <c r="F167" s="202"/>
      <c r="G167" s="203"/>
      <c r="H167" s="7"/>
    </row>
    <row r="168" spans="1:8" ht="15.75">
      <c r="A168" s="193" t="s">
        <v>69</v>
      </c>
      <c r="B168" s="193"/>
      <c r="C168" s="193"/>
      <c r="D168" s="193"/>
      <c r="E168" s="193"/>
      <c r="F168" s="193"/>
      <c r="G168" s="193"/>
      <c r="H168" s="7"/>
    </row>
    <row r="169" spans="1:8" ht="15.75">
      <c r="A169" s="14" t="s">
        <v>94</v>
      </c>
      <c r="B169" s="3" t="s">
        <v>91</v>
      </c>
      <c r="C169" s="132" t="s">
        <v>23</v>
      </c>
      <c r="D169" s="132"/>
      <c r="E169" s="132"/>
      <c r="F169" s="194" t="s">
        <v>70</v>
      </c>
      <c r="G169" s="194"/>
      <c r="H169" s="7"/>
    </row>
    <row r="170" spans="1:8" ht="15.75" customHeight="1">
      <c r="A170" s="44">
        <v>6</v>
      </c>
      <c r="B170" s="43">
        <v>44726</v>
      </c>
      <c r="C170" s="198" t="s">
        <v>263</v>
      </c>
      <c r="D170" s="198"/>
      <c r="E170" s="198"/>
      <c r="F170" s="197" t="s">
        <v>264</v>
      </c>
      <c r="G170" s="199"/>
      <c r="H170" s="7"/>
    </row>
    <row r="171" spans="1:8" ht="15.75" customHeight="1">
      <c r="A171" s="44"/>
      <c r="B171" s="43"/>
      <c r="C171" s="186"/>
      <c r="D171" s="205"/>
      <c r="E171" s="187"/>
      <c r="F171" s="177"/>
      <c r="G171" s="179"/>
      <c r="H171" s="7"/>
    </row>
    <row r="172" spans="1:8" ht="15.75" customHeight="1">
      <c r="A172" s="32"/>
      <c r="B172" s="26"/>
      <c r="C172" s="26"/>
      <c r="D172" s="9"/>
      <c r="E172" s="9"/>
      <c r="F172" s="9"/>
      <c r="G172" s="9"/>
      <c r="H172" s="7"/>
    </row>
    <row r="173" spans="1:8" ht="15.75">
      <c r="A173" s="193" t="s">
        <v>265</v>
      </c>
      <c r="B173" s="193"/>
      <c r="C173" s="193"/>
      <c r="D173" s="193"/>
      <c r="E173" s="193"/>
      <c r="F173" s="193"/>
      <c r="G173" s="193"/>
      <c r="H173" s="7"/>
    </row>
    <row r="174" spans="1:8" ht="15.75" customHeight="1">
      <c r="A174" s="14" t="s">
        <v>94</v>
      </c>
      <c r="B174" s="3" t="s">
        <v>91</v>
      </c>
      <c r="C174" s="132" t="s">
        <v>23</v>
      </c>
      <c r="D174" s="132"/>
      <c r="E174" s="132"/>
      <c r="F174" s="194" t="s">
        <v>70</v>
      </c>
      <c r="G174" s="194"/>
      <c r="H174" s="7"/>
    </row>
    <row r="175" spans="1:8" ht="15.75">
      <c r="A175" s="44">
        <v>4</v>
      </c>
      <c r="B175" s="43">
        <v>44701</v>
      </c>
      <c r="C175" s="198" t="s">
        <v>288</v>
      </c>
      <c r="D175" s="198"/>
      <c r="E175" s="198"/>
      <c r="F175" s="197" t="s">
        <v>266</v>
      </c>
      <c r="G175" s="199"/>
      <c r="H175" s="7"/>
    </row>
    <row r="176" spans="1:8" ht="15.75">
      <c r="A176" s="15"/>
      <c r="B176" s="98"/>
      <c r="C176" s="132"/>
      <c r="D176" s="132"/>
      <c r="E176" s="132"/>
      <c r="F176" s="194"/>
      <c r="G176" s="194"/>
      <c r="H176" s="7"/>
    </row>
    <row r="177" spans="1:8" ht="15.75">
      <c r="A177" s="32"/>
      <c r="B177" s="26"/>
      <c r="C177" s="33"/>
      <c r="D177" s="33"/>
      <c r="E177" s="33"/>
      <c r="F177" s="99"/>
      <c r="G177" s="99"/>
      <c r="H177" s="7"/>
    </row>
    <row r="178" spans="1:8" s="2" customFormat="1" ht="15.75">
      <c r="A178" s="193" t="s">
        <v>71</v>
      </c>
      <c r="B178" s="193"/>
      <c r="C178" s="193"/>
      <c r="D178" s="193"/>
      <c r="E178" s="193"/>
      <c r="F178" s="193"/>
      <c r="G178" s="193"/>
      <c r="H178" s="10"/>
    </row>
    <row r="179" spans="1:8" ht="15.75">
      <c r="A179" s="14" t="s">
        <v>94</v>
      </c>
      <c r="B179" s="3" t="s">
        <v>91</v>
      </c>
      <c r="C179" s="132" t="s">
        <v>23</v>
      </c>
      <c r="D179" s="132"/>
      <c r="E179" s="132"/>
      <c r="F179" s="194" t="s">
        <v>70</v>
      </c>
      <c r="G179" s="194"/>
      <c r="H179" s="7"/>
    </row>
    <row r="180" spans="1:8" ht="15.75">
      <c r="A180" s="42" t="s">
        <v>129</v>
      </c>
      <c r="B180" s="43" t="s">
        <v>129</v>
      </c>
      <c r="C180" s="199" t="s">
        <v>129</v>
      </c>
      <c r="D180" s="199"/>
      <c r="E180" s="199"/>
      <c r="F180" s="212" t="s">
        <v>129</v>
      </c>
      <c r="G180" s="212"/>
      <c r="H180" s="7"/>
    </row>
    <row r="181" spans="1:8" ht="18" customHeight="1">
      <c r="A181" s="42"/>
      <c r="B181" s="43"/>
      <c r="C181" s="131"/>
      <c r="D181" s="131"/>
      <c r="E181" s="131"/>
      <c r="F181" s="212"/>
      <c r="G181" s="212"/>
      <c r="H181" s="71"/>
    </row>
    <row r="182" spans="1:8" ht="17.25" customHeight="1">
      <c r="A182" s="32"/>
      <c r="B182" s="26"/>
      <c r="C182" s="26"/>
      <c r="D182" s="26"/>
      <c r="E182" s="10"/>
      <c r="F182" s="10"/>
      <c r="G182" s="10"/>
      <c r="H182" s="7"/>
    </row>
    <row r="183" spans="1:8" ht="15" customHeight="1">
      <c r="A183" s="193" t="s">
        <v>72</v>
      </c>
      <c r="B183" s="193"/>
      <c r="C183" s="193"/>
      <c r="D183" s="193"/>
      <c r="E183" s="193"/>
      <c r="F183" s="193"/>
      <c r="G183" s="193"/>
      <c r="H183" s="7"/>
    </row>
    <row r="184" spans="1:8" ht="15.75">
      <c r="A184" s="14" t="s">
        <v>94</v>
      </c>
      <c r="B184" s="3" t="s">
        <v>91</v>
      </c>
      <c r="C184" s="132" t="s">
        <v>23</v>
      </c>
      <c r="D184" s="132"/>
      <c r="E184" s="132"/>
      <c r="F184" s="194" t="s">
        <v>70</v>
      </c>
      <c r="G184" s="194"/>
      <c r="H184" s="7"/>
    </row>
    <row r="185" spans="1:8" ht="15.75">
      <c r="A185" s="97">
        <v>8</v>
      </c>
      <c r="B185" s="43">
        <v>44740</v>
      </c>
      <c r="C185" s="207" t="s">
        <v>267</v>
      </c>
      <c r="D185" s="207"/>
      <c r="E185" s="207"/>
      <c r="F185" s="197" t="s">
        <v>268</v>
      </c>
      <c r="G185" s="199"/>
      <c r="H185" s="7"/>
    </row>
    <row r="186" spans="1:8" ht="12.75" customHeight="1">
      <c r="A186" s="42"/>
      <c r="B186" s="43"/>
      <c r="C186" s="131"/>
      <c r="D186" s="131"/>
      <c r="E186" s="131"/>
      <c r="F186" s="234"/>
      <c r="G186" s="234"/>
      <c r="H186" s="7"/>
    </row>
    <row r="187" spans="1:8" ht="21.75" customHeight="1">
      <c r="A187" s="13"/>
      <c r="B187" s="7"/>
      <c r="C187" s="7"/>
      <c r="D187" s="7"/>
      <c r="E187" s="7"/>
      <c r="F187" s="7"/>
      <c r="G187" s="7"/>
      <c r="H187" s="7"/>
    </row>
    <row r="188" spans="1:8" ht="15.75">
      <c r="A188" s="193" t="s">
        <v>73</v>
      </c>
      <c r="B188" s="193"/>
      <c r="C188" s="193"/>
      <c r="D188" s="193"/>
      <c r="E188" s="193"/>
      <c r="F188" s="193"/>
      <c r="G188" s="193"/>
      <c r="H188" s="7"/>
    </row>
    <row r="189" spans="1:8" ht="15.75">
      <c r="A189" s="18" t="s">
        <v>3</v>
      </c>
      <c r="B189" s="3" t="s">
        <v>91</v>
      </c>
      <c r="C189" s="132" t="s">
        <v>74</v>
      </c>
      <c r="D189" s="132"/>
      <c r="E189" s="132"/>
      <c r="F189" s="194" t="s">
        <v>75</v>
      </c>
      <c r="G189" s="194"/>
      <c r="H189" s="7"/>
    </row>
    <row r="190" spans="1:8" ht="15.75">
      <c r="A190" s="97">
        <v>3</v>
      </c>
      <c r="B190" s="43">
        <v>44671</v>
      </c>
      <c r="C190" s="209" t="s">
        <v>287</v>
      </c>
      <c r="D190" s="210"/>
      <c r="E190" s="211"/>
      <c r="F190" s="229" t="s">
        <v>269</v>
      </c>
      <c r="G190" s="230"/>
      <c r="H190" s="7"/>
    </row>
    <row r="191" spans="1:8" ht="15.75">
      <c r="A191" s="42"/>
      <c r="B191" s="43"/>
      <c r="C191" s="209"/>
      <c r="D191" s="210"/>
      <c r="E191" s="211"/>
      <c r="F191" s="227"/>
      <c r="G191" s="228"/>
      <c r="H191" s="7"/>
    </row>
    <row r="192" spans="1:8" ht="22.5" customHeight="1">
      <c r="A192" s="13"/>
      <c r="B192" s="7"/>
      <c r="C192" s="7"/>
      <c r="D192" s="7"/>
      <c r="E192" s="7"/>
      <c r="F192" s="7"/>
      <c r="G192" s="7"/>
      <c r="H192" s="7"/>
    </row>
    <row r="193" spans="1:8" ht="21.75" customHeight="1">
      <c r="A193" s="208" t="s">
        <v>76</v>
      </c>
      <c r="B193" s="208"/>
      <c r="C193" s="208"/>
      <c r="D193" s="208"/>
      <c r="E193" s="208"/>
      <c r="F193" s="208"/>
      <c r="G193" s="208"/>
      <c r="H193" s="7"/>
    </row>
    <row r="194" spans="1:8" ht="25.5" customHeight="1">
      <c r="A194" s="193" t="s">
        <v>77</v>
      </c>
      <c r="B194" s="193"/>
      <c r="C194" s="193"/>
      <c r="D194" s="132" t="s">
        <v>80</v>
      </c>
      <c r="E194" s="132"/>
      <c r="F194" s="132"/>
      <c r="G194" s="132"/>
      <c r="H194" s="7"/>
    </row>
    <row r="195" spans="1:8" ht="15.75">
      <c r="A195" s="206">
        <v>2020</v>
      </c>
      <c r="B195" s="206"/>
      <c r="C195" s="206"/>
      <c r="D195" s="131">
        <v>1.77</v>
      </c>
      <c r="E195" s="131"/>
      <c r="F195" s="131"/>
      <c r="G195" s="131"/>
    </row>
    <row r="196" spans="1:8" ht="54" customHeight="1">
      <c r="A196" s="206">
        <v>2021</v>
      </c>
      <c r="B196" s="206"/>
      <c r="C196" s="206"/>
      <c r="D196" s="207" t="s">
        <v>123</v>
      </c>
      <c r="E196" s="207"/>
      <c r="F196" s="207"/>
      <c r="G196" s="207"/>
    </row>
    <row r="197" spans="1:8" ht="89.25" customHeight="1">
      <c r="A197" s="225" t="s">
        <v>124</v>
      </c>
      <c r="B197" s="226"/>
      <c r="C197" s="226"/>
      <c r="D197" s="226"/>
      <c r="E197" s="226"/>
      <c r="F197" s="226"/>
      <c r="G197" s="226"/>
    </row>
    <row r="198" spans="1:8" ht="15.75">
      <c r="A198" s="13"/>
      <c r="B198" s="7"/>
      <c r="C198" s="7"/>
      <c r="D198" s="7"/>
      <c r="E198" s="7"/>
      <c r="F198" s="7"/>
      <c r="G198" s="7"/>
    </row>
  </sheetData>
  <mergeCells count="184">
    <mergeCell ref="C142:D142"/>
    <mergeCell ref="C143:D143"/>
    <mergeCell ref="C144:D144"/>
    <mergeCell ref="E142:F142"/>
    <mergeCell ref="E143:F143"/>
    <mergeCell ref="E144:F144"/>
    <mergeCell ref="C141:D141"/>
    <mergeCell ref="E141:F141"/>
    <mergeCell ref="C175:E175"/>
    <mergeCell ref="F175:G175"/>
    <mergeCell ref="A146:G146"/>
    <mergeCell ref="A147:B147"/>
    <mergeCell ref="D147:E147"/>
    <mergeCell ref="C150:C152"/>
    <mergeCell ref="C148:C149"/>
    <mergeCell ref="D150:E150"/>
    <mergeCell ref="D153:E153"/>
    <mergeCell ref="G151:G152"/>
    <mergeCell ref="D148:E148"/>
    <mergeCell ref="A150:B153"/>
    <mergeCell ref="F169:G169"/>
    <mergeCell ref="A148:B149"/>
    <mergeCell ref="D149:E149"/>
    <mergeCell ref="D151:E152"/>
    <mergeCell ref="F151:F152"/>
    <mergeCell ref="A197:G197"/>
    <mergeCell ref="D194:G194"/>
    <mergeCell ref="C191:E191"/>
    <mergeCell ref="F191:G191"/>
    <mergeCell ref="A188:G188"/>
    <mergeCell ref="F189:G189"/>
    <mergeCell ref="F190:G190"/>
    <mergeCell ref="C186:E186"/>
    <mergeCell ref="A128:C128"/>
    <mergeCell ref="C163:D163"/>
    <mergeCell ref="F163:G163"/>
    <mergeCell ref="C164:D164"/>
    <mergeCell ref="F181:G181"/>
    <mergeCell ref="F186:G186"/>
    <mergeCell ref="A183:G183"/>
    <mergeCell ref="F164:G164"/>
    <mergeCell ref="C158:D158"/>
    <mergeCell ref="F158:G158"/>
    <mergeCell ref="C159:D159"/>
    <mergeCell ref="F159:G159"/>
    <mergeCell ref="C160:D160"/>
    <mergeCell ref="F160:G160"/>
    <mergeCell ref="C161:D161"/>
    <mergeCell ref="F161:G161"/>
    <mergeCell ref="A31:D31"/>
    <mergeCell ref="A32:D32"/>
    <mergeCell ref="A33:D33"/>
    <mergeCell ref="A34:D34"/>
    <mergeCell ref="E31:G31"/>
    <mergeCell ref="E32:G32"/>
    <mergeCell ref="E33:G33"/>
    <mergeCell ref="E34:G34"/>
    <mergeCell ref="A64:G64"/>
    <mergeCell ref="A36:G36"/>
    <mergeCell ref="A37:G37"/>
    <mergeCell ref="A38:G38"/>
    <mergeCell ref="A39:G39"/>
    <mergeCell ref="E41:F41"/>
    <mergeCell ref="E42:F42"/>
    <mergeCell ref="E43:F43"/>
    <mergeCell ref="A50:G50"/>
    <mergeCell ref="B51:D51"/>
    <mergeCell ref="E51:G51"/>
    <mergeCell ref="B52:D52"/>
    <mergeCell ref="E52:G52"/>
    <mergeCell ref="B47:D47"/>
    <mergeCell ref="E48:G48"/>
    <mergeCell ref="A45:G45"/>
    <mergeCell ref="A195:C195"/>
    <mergeCell ref="A196:C196"/>
    <mergeCell ref="D195:G195"/>
    <mergeCell ref="D196:G196"/>
    <mergeCell ref="A193:G193"/>
    <mergeCell ref="A194:C194"/>
    <mergeCell ref="C189:E189"/>
    <mergeCell ref="C190:E190"/>
    <mergeCell ref="C180:E180"/>
    <mergeCell ref="F180:G180"/>
    <mergeCell ref="C181:E181"/>
    <mergeCell ref="C184:E184"/>
    <mergeCell ref="F184:G184"/>
    <mergeCell ref="C185:E185"/>
    <mergeCell ref="F185:G185"/>
    <mergeCell ref="A178:G178"/>
    <mergeCell ref="C179:E179"/>
    <mergeCell ref="F179:G179"/>
    <mergeCell ref="C157:D157"/>
    <mergeCell ref="A155:G155"/>
    <mergeCell ref="C156:D156"/>
    <mergeCell ref="F156:G156"/>
    <mergeCell ref="F157:G157"/>
    <mergeCell ref="C170:E170"/>
    <mergeCell ref="F170:G170"/>
    <mergeCell ref="A166:G166"/>
    <mergeCell ref="A167:G167"/>
    <mergeCell ref="A168:G168"/>
    <mergeCell ref="C169:E169"/>
    <mergeCell ref="C162:D162"/>
    <mergeCell ref="F162:G162"/>
    <mergeCell ref="C171:E171"/>
    <mergeCell ref="F171:G171"/>
    <mergeCell ref="A173:G173"/>
    <mergeCell ref="C174:E174"/>
    <mergeCell ref="F174:G174"/>
    <mergeCell ref="C176:E176"/>
    <mergeCell ref="F176:G176"/>
    <mergeCell ref="A139:G139"/>
    <mergeCell ref="A40:G40"/>
    <mergeCell ref="B41:C41"/>
    <mergeCell ref="B42:C42"/>
    <mergeCell ref="B43:C43"/>
    <mergeCell ref="A68:G68"/>
    <mergeCell ref="C140:D140"/>
    <mergeCell ref="E140:F140"/>
    <mergeCell ref="A132:G132"/>
    <mergeCell ref="D133:F133"/>
    <mergeCell ref="D134:F134"/>
    <mergeCell ref="D135:F135"/>
    <mergeCell ref="D136:F136"/>
    <mergeCell ref="A60:G60"/>
    <mergeCell ref="C55:D55"/>
    <mergeCell ref="E55:F55"/>
    <mergeCell ref="C56:D56"/>
    <mergeCell ref="E56:F56"/>
    <mergeCell ref="E57:F57"/>
    <mergeCell ref="E58:F58"/>
    <mergeCell ref="C57:D57"/>
    <mergeCell ref="C58:D58"/>
    <mergeCell ref="E47:G47"/>
    <mergeCell ref="B48:D48"/>
    <mergeCell ref="A1:G2"/>
    <mergeCell ref="A3:G3"/>
    <mergeCell ref="A6:G6"/>
    <mergeCell ref="A13:G13"/>
    <mergeCell ref="A21:G21"/>
    <mergeCell ref="A22:G22"/>
    <mergeCell ref="F25:G25"/>
    <mergeCell ref="F26:G26"/>
    <mergeCell ref="F27:G27"/>
    <mergeCell ref="D25:E25"/>
    <mergeCell ref="D26:E26"/>
    <mergeCell ref="D27:E27"/>
    <mergeCell ref="B28:C28"/>
    <mergeCell ref="B29:C29"/>
    <mergeCell ref="B30:C30"/>
    <mergeCell ref="A7:G12"/>
    <mergeCell ref="A14:G19"/>
    <mergeCell ref="B23:C23"/>
    <mergeCell ref="D23:E23"/>
    <mergeCell ref="F23:G23"/>
    <mergeCell ref="B24:C24"/>
    <mergeCell ref="D24:E24"/>
    <mergeCell ref="F24:G24"/>
    <mergeCell ref="B25:C25"/>
    <mergeCell ref="B26:C26"/>
    <mergeCell ref="B27:C27"/>
    <mergeCell ref="F30:G30"/>
    <mergeCell ref="F28:G28"/>
    <mergeCell ref="F29:G29"/>
    <mergeCell ref="D28:E28"/>
    <mergeCell ref="D29:E29"/>
    <mergeCell ref="D30:E30"/>
    <mergeCell ref="A78:G78"/>
    <mergeCell ref="A66:G66"/>
    <mergeCell ref="A138:G138"/>
    <mergeCell ref="A129:G129"/>
    <mergeCell ref="A92:G92"/>
    <mergeCell ref="A46:G46"/>
    <mergeCell ref="A54:G54"/>
    <mergeCell ref="A67:B67"/>
    <mergeCell ref="F67:G67"/>
    <mergeCell ref="A70:G70"/>
    <mergeCell ref="G62:G63"/>
    <mergeCell ref="F62:F63"/>
    <mergeCell ref="E62:E63"/>
    <mergeCell ref="D62:D63"/>
    <mergeCell ref="C62:C63"/>
    <mergeCell ref="B62:B63"/>
    <mergeCell ref="A62:A63"/>
  </mergeCells>
  <phoneticPr fontId="21" type="noConversion"/>
  <hyperlinks>
    <hyperlink ref="A22:G22" r:id="rId1" location="pdfviewer" display="Resolución INTN 133/2020. Conformación del Comité de Rendicion de Cuentas del INTN"/>
    <hyperlink ref="A38:G38" r:id="rId2" location="pdfviewer" display="Resolución INTN 075/2022. Que aprueba el Plan de Rendición de Cuentas del INTN 2022"/>
    <hyperlink ref="A40:G40" r:id="rId3" display="Plan de Rendición de Cuentas al Ciudadano del INTN 2022"/>
    <hyperlink ref="E48:G48" r:id="rId4" display="Publicación de Calificación al INTN de la SFP"/>
    <hyperlink ref="E52:G52" r:id="rId5" display="Nivel de Cumplimiento de la Ley 5282/14"/>
    <hyperlink ref="G42" r:id="rId6" location="pdfviewer"/>
    <hyperlink ref="G43" r:id="rId7" location="pdfviewer"/>
    <hyperlink ref="G56" r:id="rId8" location="!/estadisticas/burbujas"/>
    <hyperlink ref="G135" r:id="rId9" location="pdfviewer"/>
    <hyperlink ref="G136" r:id="rId10"/>
    <hyperlink ref="F157" r:id="rId11"/>
    <hyperlink ref="F158" r:id="rId12"/>
    <hyperlink ref="F159" r:id="rId13"/>
    <hyperlink ref="F160" r:id="rId14"/>
    <hyperlink ref="F161" r:id="rId15"/>
    <hyperlink ref="F162" r:id="rId16"/>
    <hyperlink ref="F163" r:id="rId17"/>
    <hyperlink ref="G94" r:id="rId18"/>
    <hyperlink ref="G95:G127" r:id="rId19" display="Enlace Ley 5189/14"/>
    <hyperlink ref="G81" r:id="rId20"/>
    <hyperlink ref="G80" r:id="rId21"/>
    <hyperlink ref="G82" r:id="rId22"/>
    <hyperlink ref="G83" r:id="rId23"/>
    <hyperlink ref="G84" r:id="rId24"/>
    <hyperlink ref="G85" r:id="rId25"/>
    <hyperlink ref="G86" r:id="rId26"/>
    <hyperlink ref="G87" r:id="rId27"/>
    <hyperlink ref="G88" r:id="rId28"/>
    <hyperlink ref="G89" r:id="rId29"/>
    <hyperlink ref="F170" r:id="rId30"/>
    <hyperlink ref="F175" r:id="rId31"/>
    <hyperlink ref="F185" r:id="rId32"/>
    <hyperlink ref="F190" r:id="rId33"/>
    <hyperlink ref="G145" r:id="rId34" display="Instagram INTN"/>
    <hyperlink ref="G146" r:id="rId35" display="Google INTN. Apartado de negocios"/>
    <hyperlink ref="G147" r:id="rId36" display="Twitter INTN"/>
    <hyperlink ref="G141" r:id="rId37"/>
    <hyperlink ref="G142" r:id="rId38"/>
    <hyperlink ref="G143" r:id="rId39"/>
    <hyperlink ref="G144" r:id="rId40"/>
    <hyperlink ref="F148" r:id="rId41" location="pdfviewer"/>
    <hyperlink ref="F151" r:id="rId42" display="http://nube.intn.gov.py/cloud/index.php/s/c2qWZ6jYfK2NKMA?path=%2FAnexos.%20Rendicion%20de%20Cuentas%20INTN.%20Primer%20Trimestre%202022"/>
    <hyperlink ref="F151:F152" r:id="rId43" location="pdfviewer" display="Enlace"/>
    <hyperlink ref="G148" r:id="rId44" location="pdfviewer"/>
    <hyperlink ref="G149" r:id="rId45" location="pdfviewer"/>
    <hyperlink ref="G150" r:id="rId46" location="pdfviewer"/>
    <hyperlink ref="G151:G152" r:id="rId47" location="pdfviewer" display="Realizado por DTIC, DGDG, ATC, SG, DINF                                       Anexo 2                                         "/>
    <hyperlink ref="G153" r:id="rId48" location="/001%20Primer%20Trimestre%202022/Anexos%205.2/ANEXO%203%20-%20Tecnico%20en%20Aire%20Acondicionado.JPG"/>
    <hyperlink ref="F149" r:id="rId49" location="pdfviewer"/>
    <hyperlink ref="F150" r:id="rId50" location="pdfviewer"/>
    <hyperlink ref="F153" r:id="rId51" location="pdfviewer"/>
    <hyperlink ref="G57:G58" r:id="rId52" location="!/estadisticas/burbujas" display="Enlace"/>
  </hyperlinks>
  <pageMargins left="0.23622047244094491" right="0.23622047244094491" top="0.74803149606299213" bottom="0.74803149606299213" header="0.31496062992125984" footer="0.31496062992125984"/>
  <pageSetup paperSize="9" scale="80" orientation="landscape" r:id="rId53"/>
  <drawing r:id="rId5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Saldivar</cp:lastModifiedBy>
  <cp:lastPrinted>2022-02-11T18:59:11Z</cp:lastPrinted>
  <dcterms:created xsi:type="dcterms:W3CDTF">2020-06-23T19:35:00Z</dcterms:created>
  <dcterms:modified xsi:type="dcterms:W3CDTF">2022-07-14T17:59:01Z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